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05" windowHeight="9030" activeTab="0"/>
  </bookViews>
  <sheets>
    <sheet name="RFQ" sheetId="1" r:id="rId1"/>
    <sheet name="Notes|Примечания" sheetId="2" r:id="rId2"/>
    <sheet name="Tech.Docs." sheetId="3" r:id="rId3"/>
  </sheets>
  <definedNames>
    <definedName name="_xlfn.SINGLE" hidden="1">#NAME?</definedName>
    <definedName name="AnalogueDescr">'RFQ'!$G$10:$G$11</definedName>
    <definedName name="CollNumber">'RFQ'!$E$9</definedName>
    <definedName name="Comments">'RFQ'!$H$10:$H$11</definedName>
    <definedName name="Currency">'RFQ'!$I$9</definedName>
    <definedName name="Descr">'RFQ'!$D$10:$D$11</definedName>
    <definedName name="evlVol12" localSheetId="0">IF('RFQ'!$N$12="",0,SUBSTITUTE(SUBSTITUTE(SUBSTITUTE(SUBSTITUTE('RFQ'!$N$12,"x","*"),"X","*"),"х","*"),"Х","*"))</definedName>
    <definedName name="evlVol13" localSheetId="0">IF('RFQ'!$N$13="",0,SUBSTITUTE(SUBSTITUTE(SUBSTITUTE(SUBSTITUTE('RFQ'!$N$13,"x","*"),"X","*"),"х","*"),"Х","*"))</definedName>
    <definedName name="evlVol14" localSheetId="0">IF('RFQ'!$N$14="",0,SUBSTITUTE(SUBSTITUTE(SUBSTITUTE(SUBSTITUTE('RFQ'!$N$14,"x","*"),"X","*"),"х","*"),"Х","*"))</definedName>
    <definedName name="evlVol15" localSheetId="0">IF('RFQ'!$N$15="",0,SUBSTITUTE(SUBSTITUTE(SUBSTITUTE(SUBSTITUTE('RFQ'!$N$15,"x","*"),"X","*"),"х","*"),"Х","*"))</definedName>
    <definedName name="evlVol16" localSheetId="0">IF('RFQ'!$N$16="",0,SUBSTITUTE(SUBSTITUTE(SUBSTITUTE(SUBSTITUTE('RFQ'!$N$16,"x","*"),"X","*"),"х","*"),"Х","*"))</definedName>
    <definedName name="evlVol17" localSheetId="0">IF('RFQ'!$N$17="",0,SUBSTITUTE(SUBSTITUTE(SUBSTITUTE(SUBSTITUTE('RFQ'!$N$17,"x","*"),"X","*"),"х","*"),"Х","*"))</definedName>
    <definedName name="evlVol18" localSheetId="0">IF('RFQ'!$N$18="",0,SUBSTITUTE(SUBSTITUTE(SUBSTITUTE(SUBSTITUTE('RFQ'!$N$18,"x","*"),"X","*"),"х","*"),"Х","*"))</definedName>
    <definedName name="evlVol19" localSheetId="0">IF('RFQ'!$N$19="",0,SUBSTITUTE(SUBSTITUTE(SUBSTITUTE(SUBSTITUTE('RFQ'!$N$19,"x","*"),"X","*"),"х","*"),"Х","*"))</definedName>
    <definedName name="evlVol20" localSheetId="0">IF('RFQ'!$N$20="",0,SUBSTITUTE(SUBSTITUTE(SUBSTITUTE(SUBSTITUTE('RFQ'!$N$20,"x","*"),"X","*"),"х","*"),"Х","*"))</definedName>
    <definedName name="evlVol21" localSheetId="0">IF('RFQ'!$N$21="",0,SUBSTITUTE(SUBSTITUTE(SUBSTITUTE(SUBSTITUTE('RFQ'!$N$21,"x","*"),"X","*"),"х","*"),"Х","*"))</definedName>
    <definedName name="evlVol22" localSheetId="0">IF('RFQ'!$N$22="",0,SUBSTITUTE(SUBSTITUTE(SUBSTITUTE(SUBSTITUTE('RFQ'!$N$22,"x","*"),"X","*"),"х","*"),"Х","*"))</definedName>
    <definedName name="evlVolume">IF('RFQ'!#REF!="",0,SUBSTITUTE(SUBSTITUTE(SUBSTITUTE(SUBSTITUTE('RFQ'!#REF!,"x","*"),"X","*"),"х","*"),"Х","*"))</definedName>
    <definedName name="FinalPackSize">'RFQ'!$N$26</definedName>
    <definedName name="Incoterms">'RFQ'!$K$10:$K$11</definedName>
    <definedName name="KPDate">'RFQ'!$E$7</definedName>
    <definedName name="LeadTime">'RFQ'!$L$10:$L$11</definedName>
    <definedName name="LI">'RFQ'!$B$10:$B$11</definedName>
    <definedName name="Material">'RFQ'!$C$10:$C$11</definedName>
    <definedName name="MergeArea">'RFQ'!$B$10:$L$11</definedName>
    <definedName name="NETVolume">'RFQ'!$N$10:$N$11</definedName>
    <definedName name="NETWeight">'RFQ'!$M$10:$M$11</definedName>
    <definedName name="Qty">'RFQ'!$E$10:$E$11</definedName>
    <definedName name="QUODL">'RFQ'!$E$8</definedName>
    <definedName name="RFQRef">'RFQ'!$E$9</definedName>
    <definedName name="SbTtlUPrice">'RFQ'!$J$10:$J$11</definedName>
    <definedName name="SubbtotalPriceColumn">'RFQ'!$J$12:$J$23</definedName>
    <definedName name="TechDocs">'RFQ'!$O$10:$O$11</definedName>
    <definedName name="UOM">'RFQ'!$F$10:$F$11</definedName>
    <definedName name="UPrice">'RFQ'!$I$10:$I$11</definedName>
    <definedName name="_xlnm.Print_Area" localSheetId="0">'RFQ'!$B$2:$O$26</definedName>
  </definedNames>
  <calcPr fullCalcOnLoad="1"/>
</workbook>
</file>

<file path=xl/comments1.xml><?xml version="1.0" encoding="utf-8"?>
<comments xmlns="http://schemas.openxmlformats.org/spreadsheetml/2006/main">
  <authors>
    <author>Viktor.Pozhitkov</author>
  </authors>
  <commentList>
    <comment ref="O10" authorId="0">
      <text>
        <r>
          <rPr>
            <sz val="8"/>
            <rFont val="Tahoma"/>
            <family val="2"/>
          </rPr>
          <t xml:space="preserve">Click to see Tech.Dock Explanation
</t>
        </r>
      </text>
    </comment>
    <comment ref="O11" authorId="0">
      <text>
        <r>
          <rPr>
            <sz val="8"/>
            <rFont val="Tahoma"/>
            <family val="2"/>
          </rPr>
          <t xml:space="preserve">Click to see Tech.Dock Explanation
</t>
        </r>
      </text>
    </comment>
    <comment ref="N26" authorId="0">
      <text>
        <r>
          <rPr>
            <sz val="8"/>
            <rFont val="Tahoma"/>
            <family val="2"/>
          </rPr>
          <t>Please provide overall package size in view LxWxH
Пожалуйста предоставте размер всей упаковки материалов в виде ДхШхВ</t>
        </r>
      </text>
    </comment>
  </commentList>
</comments>
</file>

<file path=xl/sharedStrings.xml><?xml version="1.0" encoding="utf-8"?>
<sst xmlns="http://schemas.openxmlformats.org/spreadsheetml/2006/main" count="1104" uniqueCount="1071">
  <si>
    <t>Incoterms
(location)</t>
  </si>
  <si>
    <t>Lead time
(days)</t>
  </si>
  <si>
    <t>Поз.</t>
  </si>
  <si>
    <t>Номер материала</t>
  </si>
  <si>
    <t>Описание</t>
  </si>
  <si>
    <t>Analog (full description)</t>
  </si>
  <si>
    <t>Аналог (полное описание)</t>
  </si>
  <si>
    <t>Description</t>
  </si>
  <si>
    <t>MM</t>
  </si>
  <si>
    <t>LI</t>
  </si>
  <si>
    <t>Comments</t>
  </si>
  <si>
    <t>Примечания</t>
  </si>
  <si>
    <t>QTY</t>
  </si>
  <si>
    <t>Кол-во</t>
  </si>
  <si>
    <t>UOM</t>
  </si>
  <si>
    <t>Ед.изм.</t>
  </si>
  <si>
    <t>Условия поставки</t>
  </si>
  <si>
    <t>Срок поставки (в днях)</t>
  </si>
  <si>
    <t>* any deviation in description, quantity, unit of measure, no quote, etc., must be highlighted in red</t>
  </si>
  <si>
    <t>Total / Итого:</t>
  </si>
  <si>
    <t>Supplier reference:
Номер ТКП поставщика</t>
  </si>
  <si>
    <t>Quotation deadline:
Дата закрытия тендера:</t>
  </si>
  <si>
    <t>SEIC RFQ reference: 
Номер запроса:</t>
  </si>
  <si>
    <t>Request for quotation</t>
  </si>
  <si>
    <t>Please send your quotation to</t>
  </si>
  <si>
    <t>Back</t>
  </si>
  <si>
    <t>Fill
Заполните</t>
  </si>
  <si>
    <t>Currency:
Валюта:</t>
  </si>
  <si>
    <t>kg</t>
  </si>
  <si>
    <r>
      <t>cm</t>
    </r>
    <r>
      <rPr>
        <b/>
        <vertAlign val="superscript"/>
        <sz val="12"/>
        <color indexed="8"/>
        <rFont val="Arial"/>
        <family val="2"/>
      </rPr>
      <t>3</t>
    </r>
  </si>
  <si>
    <t>VDR Code</t>
  </si>
  <si>
    <t>Document Name, Document File Name</t>
  </si>
  <si>
    <t>MASTER DATA SCHEDULE</t>
  </si>
  <si>
    <t>A01</t>
  </si>
  <si>
    <t>A01 Vendor Master Data Schedule (VMDS)</t>
  </si>
  <si>
    <t>The VMDS shall ultimately list all individual documents provided by Vendor to satisfy Principal’s requirements.</t>
  </si>
  <si>
    <t>Vendor shall provide a VMDS indicating the proposed data to be submitted for the requisitioned items based on the VDR codes defined by this document.  Sub-Vendor data shall also be included.  The following issues of the VMDS are required:</t>
  </si>
  <si>
    <t>• With proposal, confirming acceptance of Principal’s VDRL provided with the requisition.</t>
  </si>
  <si>
    <t>• Within 2 weeks of Purchase Order (P.O.) award.</t>
  </si>
  <si>
    <t>• Monthly thereafter through to completion of the P.O. requirements.</t>
  </si>
  <si>
    <t>COMMERCIAL DATA</t>
  </si>
  <si>
    <t>B01</t>
  </si>
  <si>
    <t>B01 Fabrication, Production Schedule</t>
  </si>
  <si>
    <t>Schedule in bar chart form, showing all major milestones and progress of design, manufacture, inspection, testing and delivery of all equipment, materials and components to be provided by Vendor and his Sub-vendors.</t>
  </si>
  <si>
    <t>Earliest and latest completion dates shall be entered alongside each activity with float indicated.</t>
  </si>
  <si>
    <t>Once agreed with Purchaser, the ‘planned’ dates shall not change without prior approval by Principal.</t>
  </si>
  <si>
    <t>B02</t>
  </si>
  <si>
    <t>B02 Sub-Order Schedule</t>
  </si>
  <si>
    <t>List of all sub-orders to be placed by Vendor.  The schedule shall indicate anticipated award dates and the latest dates they must be placed to meet the overall project schedule.  Unpriced copies of significant sub-orders shall be submitted at time of placement.</t>
  </si>
  <si>
    <t>B03</t>
  </si>
  <si>
    <t>B03 Weekly Progress, Monthly Progress Reports</t>
  </si>
  <si>
    <t>Weekly report to be submitted (by fax or electronic mail) on the Friday of each week giving:</t>
  </si>
  <si>
    <t>• activities completed this week and % complete</t>
  </si>
  <si>
    <t>• activities planned for the next week</t>
  </si>
  <si>
    <t>• any problems encountered, with corrective actions proposed</t>
  </si>
  <si>
    <t>• identification of areas in which Purchaser is delaying Vendor’s progress</t>
  </si>
  <si>
    <t>• confirmation that contracted delivery date(s) will be maintained</t>
  </si>
  <si>
    <t>Monthly report to be submitted three working days after the last Friday in each calendar month.  Report to contain the following information as a minimum:</t>
  </si>
  <si>
    <t>a) Narrative explaining salient features of work carried out during the month, problems encountered on both an engineering and programme nature, steps being taken to overcome them, and confirmation that contracted delivery date(s) will be achieved.</t>
  </si>
  <si>
    <t>b) Running log of all commercial changes or requests made (whether or not approved by Principal) together with status.</t>
  </si>
  <si>
    <t>c) Running log of all design concessions requested by Vendor.</t>
  </si>
  <si>
    <t>d) Updated fabrication/production schedule ‘front lined’ to show actual progress at cut-off (Ref: VDR Code B01)</t>
  </si>
  <si>
    <t>e) Updated sub-order schedule indicating all sub-orders to be placed by Vendor.      (Ref. VDR Code B02)</t>
  </si>
  <si>
    <t>f)      Updated Vendor Master Data Schedule showing status of all drawings to be produced against the order.</t>
  </si>
  <si>
    <t>(Ref: VDR Code A01)</t>
  </si>
  <si>
    <t>g) If purchase order is subject to Certifying Authority/Classification Society (CA/CS) appraisal prior to delivery, certification status report identifying documentation submitted to and approvals received from CA/CS together with any details of any concerns highlighted by the CA/CS.</t>
  </si>
  <si>
    <t>B04</t>
  </si>
  <si>
    <t>B04 Company Profile</t>
  </si>
  <si>
    <t>Information on company history, including experience, facilities, locations and resources.</t>
  </si>
  <si>
    <t>B05</t>
  </si>
  <si>
    <t>B05 Customer List</t>
  </si>
  <si>
    <t xml:space="preserve">Details of both domestic and international customers for identical/similar equipment used onshore/offshore.  Details shall include contacts and references. </t>
  </si>
  <si>
    <t>B06</t>
  </si>
  <si>
    <t>B06 Certificate of Origin</t>
  </si>
  <si>
    <t>Statement (on Company letterhead) describing country of manufacturing origin for specified equipment.</t>
  </si>
  <si>
    <t>B07</t>
  </si>
  <si>
    <t>B07 Certificate of Compliance</t>
  </si>
  <si>
    <t>Certificates of Compliance shall:</t>
  </si>
  <si>
    <t>• be typed on the Vendor’s letterhead</t>
  </si>
  <si>
    <t>• contain a statement of adherence to the specific order requirements (i.e. specifications and procedures)</t>
  </si>
  <si>
    <t>• contain clear purchase order references</t>
  </si>
  <si>
    <t>• state service life of equipment (where applicable)</t>
  </si>
  <si>
    <t>• be signed by an authorized senior company representative</t>
  </si>
  <si>
    <t>B08</t>
  </si>
  <si>
    <t>B08 Exceptions to Codes &amp; Specifications</t>
  </si>
  <si>
    <t>List of items compiled during Request for Proposal (RFP) reviews that do not comply with applicable codes, standards, regulations, specifications.</t>
  </si>
  <si>
    <t>B09</t>
  </si>
  <si>
    <t>B09 Certification Plan</t>
  </si>
  <si>
    <t>The Certification Plan shall describe Vendor’s execution plan for meeting Russian certification requirements for his scope of supply, including the Agent used, the equipment affected and the schedule of proposed actions.  Purchaser shall review, comment on the adequacy of the plan and offer his advice as necessary.</t>
  </si>
  <si>
    <t>DRAWINGS</t>
  </si>
  <si>
    <t>C01</t>
  </si>
  <si>
    <t>C01 General Arrangements</t>
  </si>
  <si>
    <t>Generally, drawings shall show:</t>
  </si>
  <si>
    <t>• Envelope and dimensions relative to unit datum.</t>
  </si>
  <si>
    <t>• Access, withdrawal and laydown requirements for maintenance to be shown.</t>
  </si>
  <si>
    <t>• Location and numbering of all piping and tubing terminations for Purchaser connections.</t>
  </si>
  <si>
    <t>• Identification and location of all major on skid components with Purchaser’s tag numbers added.</t>
  </si>
  <si>
    <t>• Where a package consists of more than one skid, separate drawings shall be provided for each skid.</t>
  </si>
  <si>
    <t>• Overall weights and maintenance weights for major components.</t>
  </si>
  <si>
    <t>• Spreader beam, lifting points and C of G to be shown for both dry and operating conditions.</t>
  </si>
  <si>
    <t>• Where appropriate, a Bill of Materials/ Equipment list is also to be submitted (VDR Code F13).</t>
  </si>
  <si>
    <t>For Pressure Vessels, drawings shall also show:</t>
  </si>
  <si>
    <t>• Applicable Codes and specifications</t>
  </si>
  <si>
    <t>• Material Specification(s)</t>
  </si>
  <si>
    <t>• Welding Procedures to be adopted for all parts of the vessel</t>
  </si>
  <si>
    <t>• Large scale dimensions of the weld preparation for the longitudinal and circumferential seams, and details of the branch pipes, seatings, etc and the position of seams and all openings.</t>
  </si>
  <si>
    <t>• Heat Treatment procedure</t>
  </si>
  <si>
    <t>• Non-destructive testing requirements</t>
  </si>
  <si>
    <t>• Test plate requirements</t>
  </si>
  <si>
    <t>• Design pressure(s) and temperature(s) and major structural loadings</t>
  </si>
  <si>
    <t>• Test pressure(s).</t>
  </si>
  <si>
    <t>• Amount and location of corrosion allowance.</t>
  </si>
  <si>
    <t>• Minimum material thickness and dished head thickness after forming.</t>
  </si>
  <si>
    <t>C02</t>
  </si>
  <si>
    <t>C02 Foundation Loading Diagrams &amp; Support Details</t>
  </si>
  <si>
    <t>Floor fixing details, including all static and dynamic forces or movements acting on foundations or other load bearing supports during start-up, shut down, normal and maximum operating conditions and test conditions (e.g. motor/ generator short circuit).</t>
  </si>
  <si>
    <t>Also including Vendor’s recommended anchor bolt details with sizes and grades and locations (including tolerances) relative to equipment centre lines in all three planes, also recommended lengths and pre-tensioning.</t>
  </si>
  <si>
    <t>Anchor bolt details to show chock block and shimming arrangements.</t>
  </si>
  <si>
    <t>Temporary fixing details for barge transportation to be shown.</t>
  </si>
  <si>
    <t>For equipment which is welded, skirt weld preparation is to be detailed.</t>
  </si>
  <si>
    <t>Operating frequencies for vibrating equipment.</t>
  </si>
  <si>
    <t>Drawing may be combined with VDR Code C01 - General Arrangements.</t>
  </si>
  <si>
    <t>C03</t>
  </si>
  <si>
    <t>C03 Detail Drawings</t>
  </si>
  <si>
    <t>Indicate method of construction and all features omitted from the General Arrangement drawing for clarity.  Nameplate details must be shown on C01 or C03.</t>
  </si>
  <si>
    <t>C04</t>
  </si>
  <si>
    <t>C04 Exploded View, Cross Sectional Drawings</t>
  </si>
  <si>
    <t>Indicate sequence of assembly, parts description, materials and part numbers against which spares can be ordered.</t>
  </si>
  <si>
    <t>C05</t>
  </si>
  <si>
    <t>C05 Mechanical Seal Detail drawings</t>
  </si>
  <si>
    <t>Indicate cross-section of seal, clearance, dimensions, materials and parts list against which spares can be ordered.  The seal piping system shall also be shown indicating all component parts and materials.</t>
  </si>
  <si>
    <t>C06</t>
  </si>
  <si>
    <t>C06 Panel Cabinet Layouts</t>
  </si>
  <si>
    <t>Front of panel layout clearly showing overall size and layout, with a table of instruments showing duty/label engraving/ model number.</t>
  </si>
  <si>
    <t>Back of panel arrangement clearly showing same data as front panel.</t>
  </si>
  <si>
    <t>Construction drawing showing main dimensions hinging/opening of doors, door restraints, method of locking, plinths, stiffeners, hold down details (fully dimensioned) anti-vibration methods, materials, panel finish procedure and colours.</t>
  </si>
  <si>
    <t>Mimic/annunciator drawing where applicable.</t>
  </si>
  <si>
    <t>Internal layout of panel showing lighting, cable entries and terminal strip locations, wiring trays, segregation of voltage level, IS and non-IS equipment and hydraulic, pneumatic layouts (where applicable)</t>
  </si>
  <si>
    <t>C07</t>
  </si>
  <si>
    <t>C07 Electrical, Instrument Layouts</t>
  </si>
  <si>
    <t>Include the location of:</t>
  </si>
  <si>
    <t>• All instrument field equipment such as transmitters, valves, I/P converters, pressure gauges etc.</t>
  </si>
  <si>
    <t>• Electric motors, heaters, socket-outlets, light fixtures etc. with Tag Nos.</t>
  </si>
  <si>
    <t>• Junction boxes, control panels, Fire &amp; Gas detectors with Tag Nos.</t>
  </si>
  <si>
    <t>• Instrument air distribution &amp; pneumatic tubing</t>
  </si>
  <si>
    <t>• Signal/power supply cables</t>
  </si>
  <si>
    <t>• Cable Tray routing</t>
  </si>
  <si>
    <t>• Wall, floor and base cut-outs for cables</t>
  </si>
  <si>
    <t>• Interface points for hydraulic power and compressed air</t>
  </si>
  <si>
    <t>C08</t>
  </si>
  <si>
    <t>C08 Instrument Outline Drawings</t>
  </si>
  <si>
    <t>A drawing shall be provided for each tagged instrument, which will contain the following information where appropriate:</t>
  </si>
  <si>
    <t>• Manufacturer</t>
  </si>
  <si>
    <t>• Process connection size(s) and rating</t>
  </si>
  <si>
    <t>• Tag No.</t>
  </si>
  <si>
    <t>• Inlet &amp; Outlet configuration</t>
  </si>
  <si>
    <t>• Face to face dimensions</t>
  </si>
  <si>
    <t>• Overall height, width &amp; depth</t>
  </si>
  <si>
    <t>• Electrical connection size(s)</t>
  </si>
  <si>
    <t>• Instrument mounting details</t>
  </si>
  <si>
    <t>• Instrument accessories (positioner, handwheel, airset, etc.)</t>
  </si>
  <si>
    <t>• Weight</t>
  </si>
  <si>
    <t>C09</t>
  </si>
  <si>
    <t>C09 Insulation, Lining Details</t>
  </si>
  <si>
    <t>Drawings to indicate thicknesses, specification and limit of application.  To include anchoring and expansion joint details.</t>
  </si>
  <si>
    <t>C10</t>
  </si>
  <si>
    <t>C10 Isometric Drawings</t>
  </si>
  <si>
    <t>Isometric drawings for Process/Utility/HVAC piping/ducting systems showing dimensional details of all components to provide accurate BOM/MTO.</t>
  </si>
  <si>
    <t>SYSTEM DIAGRAMS/SCHEMATICS</t>
  </si>
  <si>
    <t>D01</t>
  </si>
  <si>
    <t>D01 Process, Utility Flow Schemes (PFS, UFS) &amp; Heat Mass Balance</t>
  </si>
  <si>
    <t>• Diagrams shall be provided for all hydrocarbon and utilities systems.</t>
  </si>
  <si>
    <t>• Diagrams shall be drawn using standard symbols, and shall indicate major control functions.</t>
  </si>
  <si>
    <t>• Each stream shall be clearly labeled with a tag number.</t>
  </si>
  <si>
    <t>• PFS will indicate the duty performed by all items of equipment for example, power requirements and rate of heat transfer, etc.</t>
  </si>
  <si>
    <t>• Accompanying the PFS shall be a heat and Mass Balance Sheet relating to the stream tag numbers on the PFS.  The following information is required for each stream:</t>
  </si>
  <si>
    <t>Composition by component model flowrate, Mass flowrate, Volume flowrate at standard and flowing conditions, Molecular weight, Enthalpy, Pressure, Temperature, Specific Gravity, Density, Viscosity, Thermal conductivity, Specific heat.</t>
  </si>
  <si>
    <t>• All properties shall be given in SI units.</t>
  </si>
  <si>
    <t>D02</t>
  </si>
  <si>
    <t>D02 Process, Utility Engineering Flow Schemes (PEFS, UEFS)</t>
  </si>
  <si>
    <t>PEFS/UEFS shall be provided for all hydrocarbon and utilities systems (incl. HVAC Ducting &amp; Instrumentation Diagrams).</t>
  </si>
  <si>
    <t>PEFS/UEFS will show at least the following, as applicable:</t>
  </si>
  <si>
    <t>• Equipment and spares</t>
  </si>
  <si>
    <t>• Equipment names and numbers</t>
  </si>
  <si>
    <t>• Equipment internals and externals, consistent with data sheet</t>
  </si>
  <si>
    <t>• Insulation and trace heating requirements</t>
  </si>
  <si>
    <t>• Venting and draining requirements</t>
  </si>
  <si>
    <t>• Relief requirements – PSV’s location tag numbers and sizes</t>
  </si>
  <si>
    <t>• PSV interlock valves and interlocking sequence</t>
  </si>
  <si>
    <t>• Positive isolation requirements</t>
  </si>
  <si>
    <t>• Block and check valves, with type identified</t>
  </si>
  <si>
    <t>• Valves and actuators and solenoids.  Failure mode to be stated</t>
  </si>
  <si>
    <t>• Nozzles of vessels, sizes, manways and other inspection provisions</t>
  </si>
  <si>
    <t>• Slope of vessels</t>
  </si>
  <si>
    <t>• Levels in vessels, NLL, LSL, LSH, LSLL, LSHH, etc.</t>
  </si>
  <si>
    <t>• Elevations of major equipment</t>
  </si>
  <si>
    <t>• Process and utility flowlines with directional arrows</t>
  </si>
  <si>
    <t>• Continuation boxes plus references</t>
  </si>
  <si>
    <t>• Line sizes, numbers, pipe specifications, specification breaks and product designation</t>
  </si>
  <si>
    <t>• Piping special items</t>
  </si>
  <si>
    <t>• Piping notes  (e.g.  SLOPE, DO NOT POCKET)</t>
  </si>
  <si>
    <t>• Switches and instruments with tag numbers, and alarm trip set points</t>
  </si>
  <si>
    <t>• Sample points and corrosion monitoring facilities</t>
  </si>
  <si>
    <t>• Emergency shut down valves</t>
  </si>
  <si>
    <t>• Interfaces with other PEFS/UEFS, including Purchaser’s PEFS/UEFS</t>
  </si>
  <si>
    <t>• All interface equipment, instruments, valves, etc. shall be tagged with Principal’s tag numbering system requirements.  All others are to be tagged in accordance with ISA S5.1 and Principal’s specifications.</t>
  </si>
  <si>
    <t>• Major items of equipment shall have duties and design conditions stated.</t>
  </si>
  <si>
    <t>• This document shall always be submitted with a Bill of Materials/Equipment List as described in VDR Code F12.</t>
  </si>
  <si>
    <t>D03</t>
  </si>
  <si>
    <t>D03 Electrical Single Line Diagrams (SLD’s)</t>
  </si>
  <si>
    <t>SLD’s shall show representation of electrical power and/or control circuits, electrical major components and their function or instrument control circuits, defining the relationships, to include (as appropriate):</t>
  </si>
  <si>
    <t>• Control systems</t>
  </si>
  <si>
    <t>• Consumer ratings</t>
  </si>
  <si>
    <t>• Switchgear/control gear ratings</t>
  </si>
  <si>
    <t>• Busbar ratings</t>
  </si>
  <si>
    <t>• Equipment descriptions and tag numbers</t>
  </si>
  <si>
    <t>• Protection devices</t>
  </si>
  <si>
    <t>All symbols shall be in accordance with IEC60617.</t>
  </si>
  <si>
    <t>D04</t>
  </si>
  <si>
    <t>D04 Instrument, Electrical Logic Diagrams</t>
  </si>
  <si>
    <t>• Prepared for all sequence and interlock control systems.</t>
  </si>
  <si>
    <t>• Symbols used shall be in accordance with ANSI/ISA S5.2.</t>
  </si>
  <si>
    <t>• Arranged so that the overall logic is clearly apparent.</t>
  </si>
  <si>
    <t>• Sub-system logic(s) to be grouped together to clearly identify their association with each other in the sub-system and with the overall logic system.</t>
  </si>
  <si>
    <t>• All logic inputs and outputs to be clearly identified by function as well as any relevant instrument or equipment tag number.</t>
  </si>
  <si>
    <t>• Logic to be drawn as positive logic (high on energized)</t>
  </si>
  <si>
    <t>• All pertinent polarities must be clearly defined together with full earthing requirements and location of central earth.</t>
  </si>
  <si>
    <t>D05</t>
  </si>
  <si>
    <t>D05 Control Philosophy &amp; Block Diagrams</t>
  </si>
  <si>
    <t>• Describes (in detail) start-up and shutdown requirements of the process.</t>
  </si>
  <si>
    <t>• A simplified diagram should reference instrument numbers, etc., as well as define the location of the control equipment.</t>
  </si>
  <si>
    <t>• Shall include:</t>
  </si>
  <si>
    <t>1.    Manual Pre-Start procedure</t>
  </si>
  <si>
    <t>2.    Start-up and Shutdown sequence</t>
  </si>
  <si>
    <t>3.    List of all instrument and control equipment , including a list of pre-alarm and shutdown alarm/trip requirements and the failure modes of all valves and equipment</t>
  </si>
  <si>
    <t>4.    Block Diagram clearly showing all (field &amp; CCR) equipment, with type of signals to and from (including all interface information) clearly defined</t>
  </si>
  <si>
    <t>5.    Start-up and Shutdown Logic Diagrams, using approved symbols, that clearly show signals to and from the control logic and their location.</t>
  </si>
  <si>
    <t>D06</t>
  </si>
  <si>
    <t>D06 Electrical Schematic Diagrams</t>
  </si>
  <si>
    <t xml:space="preserve">• Shall indicate (in an acceptable “ladder” and, if necessary, full interconnection type), the electrical arrangements of all component parts, fully referenced. </t>
  </si>
  <si>
    <t>• Diagram(s) shall be such that all functions shall be readily understood with accompanying notes if needed.</t>
  </si>
  <si>
    <t>• Relays shall be shown in de-energized state with their contacts open or closed accordingly.</t>
  </si>
  <si>
    <t>• Interface terminals shall be uniquely identified by both symbol type &amp; number.</t>
  </si>
  <si>
    <t>D07</t>
  </si>
  <si>
    <t>D07 Internal Wiring Diagrams (Connection Diagrams)</t>
  </si>
  <si>
    <t>• Diagram(s) shall be such that an understanding of the function shall be readily gained.</t>
  </si>
  <si>
    <t>• All voltage levels and contact rating shall be shown, with component manufacturer and model cable type/color, fuse distribution/rating, and full cross-reference drawings clearly quoted.</t>
  </si>
  <si>
    <t>• Relays (and associated contacts) to be shown in de-energized state.</t>
  </si>
  <si>
    <t>• Contact conditions should also be shown open or closed according to “circuit fail condition/process fail condition”.</t>
  </si>
  <si>
    <t xml:space="preserve">• Contacts to clearly show if they are “volt free” or powered and, if powered, where the power is derived from. </t>
  </si>
  <si>
    <t>• Polarity shall be shown.</t>
  </si>
  <si>
    <t>D08</t>
  </si>
  <si>
    <t>D08 Interconnection Diagrams</t>
  </si>
  <si>
    <t>Shall display in block form the items of electrical equipment and the cables connecting them.  The terminal block reference for each item shall be stated, along with the number and size of the conductors in the cables.  Cable(s) not supplied by the vendor shall be clearly identified.</t>
  </si>
  <si>
    <t>D09</t>
  </si>
  <si>
    <t>D09 Instrument Termination &amp; Hook-Up Details</t>
  </si>
  <si>
    <t>• Instrument cable termination details shall show junction box gland plate drilling sizes to suit external cabling to/from the package, and all glanding information.</t>
  </si>
  <si>
    <t>• All cable(s) indicated must be terminated at both ends.</t>
  </si>
  <si>
    <t>• All spare cores shall be terminated.</t>
  </si>
  <si>
    <t>• Process hookup drawings shall be prepared for each tagged instrument that requires a process impulse line for sensing purposes.</t>
  </si>
  <si>
    <t>• Pneumatic hookup drawing shall be prepared for each tagged instrument air control signal.</t>
  </si>
  <si>
    <t>• Both types of drawings include all necessary mounting details and a schedule of all installation materials used.</t>
  </si>
  <si>
    <t>D10</t>
  </si>
  <si>
    <t>D10 Terminal Block Diagrams</t>
  </si>
  <si>
    <t>Diagrams shall show:</t>
  </si>
  <si>
    <t>• Each terminal block with the terminals numbered and the cores of the connecting cables identified.  The core identifiers given shall be those ferruled onto the conductors and shall follow any numbering system advised by Principal.</t>
  </si>
  <si>
    <t>• Terminal block diagrams may be incorporated with interconnection diagrams - if the complexity of the system permits.</t>
  </si>
  <si>
    <t>• Drawing must show AC/DC segregation, IS and non-IS segregation (where applicable) and cable screen terminations, together with duty description/tag against input and output.</t>
  </si>
  <si>
    <t>• For ease of identification, destination ‘to and from’ is to be clearly shown, with cross-referenced drawing numbers and earthing requirements clearly shown.</t>
  </si>
  <si>
    <t>D11</t>
  </si>
  <si>
    <t>D11 Electrical Termination &amp; Hook-Up Details</t>
  </si>
  <si>
    <t>Electrical cable termination details shall show:</t>
  </si>
  <si>
    <t>• Gland plate size and location, together with its distance from associated terminals.</t>
  </si>
  <si>
    <t>• Motor terminal boxes shall be shown, particularly HV motors, which shall be fully dimensioned and sectioned so that HV cable termination can be designed by others.</t>
  </si>
  <si>
    <t>• Details shall include electronic hook-up, all interfaces and complete control loop (Explosion Protected) input devices, tag numbers, connection details, wire numbers, polarity, screening requirements, earthing, multi-core numbers, cable trays, colour, power source and level volt free contacts, impedance, trace heating isometrics and relevant information etc.</t>
  </si>
  <si>
    <t>D12</t>
  </si>
  <si>
    <t>D12 Loop Diagrams</t>
  </si>
  <si>
    <t xml:space="preserve">Vendor shall consolidate all process, electrical and configuration information, and present it in loop form to illustrate its complete function.  </t>
  </si>
  <si>
    <t>For each loop, the diagrams shall show all details of wiring, termination and inter-connections from primary element and final, including numbering JB’s, cables, cable cores, terminal colour coding of wires and locations of ferruling details, etc.  Each loop shall be shown on a separate sheet.</t>
  </si>
  <si>
    <t>D13</t>
  </si>
  <si>
    <t>D13 Hydraulic &amp; Pneumatic Schematics</t>
  </si>
  <si>
    <t>Vendor shall provide schematics for any systems not covered by PEFS/UEFS (VDR Code D02) e.g. hydraulic pneumatic cooling.</t>
  </si>
  <si>
    <t>D14</t>
  </si>
  <si>
    <t>D14 Interface Drawings Input, Output Power Supplies</t>
  </si>
  <si>
    <t>Vendor shall show all the inputs, power supplies, etc., necessary for the equipment to function properly.</t>
  </si>
  <si>
    <t>D15</t>
  </si>
  <si>
    <t>D15 Cause &amp; Effect Diagrams</t>
  </si>
  <si>
    <t>• Drawn in accordance with API RP14C to indicate clearly and precisely the shutdown requirements on the standard format sheet with defined convention.</t>
  </si>
  <si>
    <t xml:space="preserve">• Individual C&amp;D charts to be produced for each process unit. </t>
  </si>
  <si>
    <t>• All autostart/changeover etc. of pumps, etc. to be clearly defined with location of field devices.</t>
  </si>
  <si>
    <t>D16</t>
  </si>
  <si>
    <t>D16 Visual Display Unit (VDU) Graphics</t>
  </si>
  <si>
    <t>Vendor shall design/produce VDU graphics for the instrument control &amp; shutdown systems in accordance with agreed format.</t>
  </si>
  <si>
    <t>DATA SHEETS</t>
  </si>
  <si>
    <t>E01</t>
  </si>
  <si>
    <t>E01 Weight Data Sheets</t>
  </si>
  <si>
    <t>Vendor to complete Principal’s data sheets giving details of dry, transportation and operating weights, Centre of Gravity etc.</t>
  </si>
  <si>
    <t>E02</t>
  </si>
  <si>
    <t>E02 Equipment Data Sheets</t>
  </si>
  <si>
    <t>Where Equipment Data Sheets are issued by Principal as part of purchase order, Vendor shall fully complete.  Data sheets are to be completed for all tagged items of equipment.  Where data sheets are not issued by Principal, Vendor shall use an approved format.</t>
  </si>
  <si>
    <t>E03</t>
  </si>
  <si>
    <t>E03 Instrument Data Sheets</t>
  </si>
  <si>
    <t>Where Instrument Data Sheets are issued by Principal as part of purchase order, Vendor shall fully complete.  Data sheets are to be completed for all tagged instrument items.  Where data sheets are not issued by Purchaser, Vendor shall use an approved format.</t>
  </si>
  <si>
    <t>E04</t>
  </si>
  <si>
    <t>E04 Noise Level Data Sheets</t>
  </si>
  <si>
    <t>Principal shall define sound power and sound pressure level limitation.  Vendor will complete and return these sheets with anticipated and, if requested, guaranteed data, for the octave mid-band frequencies corresponding to these limitations.</t>
  </si>
  <si>
    <t>E05</t>
  </si>
  <si>
    <t>E05 Mechanical Alignment Data Sheets</t>
  </si>
  <si>
    <t>Vendor shall provide details of alignment checks between drivers and associated equipment (pumps, compressors, etc.)</t>
  </si>
  <si>
    <t>E06</t>
  </si>
  <si>
    <t>E06 Valve Data Sheets</t>
  </si>
  <si>
    <t>Where Valve Data Sheets are issued by Principal as part of purchase order, Vendor shall fully complete.  Data sheets are to be completed for all tagged valves.  Where data sheets are not issued by Principal, Vendor shall use an approved format.</t>
  </si>
  <si>
    <t>E07</t>
  </si>
  <si>
    <t>E07 Electrical Data Sheets</t>
  </si>
  <si>
    <t>Where Electrical Data Sheets are issued by Principal as part of purchase order, Vendor shall fully complete.  Data sheets are to be completed for all tagged items.  Where data sheets are not issued by Principal, Vendor shall use an approved format.</t>
  </si>
  <si>
    <t>E08</t>
  </si>
  <si>
    <t>E08 Functional Design Specification</t>
  </si>
  <si>
    <t>Vendor shall define/describe functions and operation of the instrument control &amp; shut down systems.</t>
  </si>
  <si>
    <t>SCHEDULES/LISTINGS</t>
  </si>
  <si>
    <t>F01</t>
  </si>
  <si>
    <t>F01 Instrument Schedule</t>
  </si>
  <si>
    <t>This document is produced to complement the P&amp;ID after the addition of loop numbers, and will include the following minimum information:</t>
  </si>
  <si>
    <t>• Tag number (in alpha-numeric sequence)</t>
  </si>
  <si>
    <t>• Instrument type (pressure switch, control valve, level gauge, etc).</t>
  </si>
  <si>
    <t>• Equipment (e.g. Pump PX0101A)</t>
  </si>
  <si>
    <t>• Location</t>
  </si>
  <si>
    <t>• Service description (e.g. discharge, etc.)</t>
  </si>
  <si>
    <t>• Model</t>
  </si>
  <si>
    <t>• Rating</t>
  </si>
  <si>
    <t>• Body size</t>
  </si>
  <si>
    <t>• Range</t>
  </si>
  <si>
    <t>• Set point</t>
  </si>
  <si>
    <t>• Loop service (e.g. ESD)</t>
  </si>
  <si>
    <t>• Process function (e.g. Pressure) No.</t>
  </si>
  <si>
    <t>• Termination diagram No.</t>
  </si>
  <si>
    <t>• Hook-up No.</t>
  </si>
  <si>
    <t>• Loop drawing No.</t>
  </si>
  <si>
    <t>• Layout/location drawing No.</t>
  </si>
  <si>
    <t>This data shall be supplied in an electronic format agreed with Principal.</t>
  </si>
  <si>
    <t>F02</t>
  </si>
  <si>
    <t>F02 Cable Schedule</t>
  </si>
  <si>
    <t>Indicates salient features of all cables in Vendor’s supply and connecting cables supplied by Principal.</t>
  </si>
  <si>
    <t>F03</t>
  </si>
  <si>
    <t>F03 Load, Motor Schedule</t>
  </si>
  <si>
    <t>Shall list each load (static &amp; motor) with description, nameplate rating and absorbed rating.</t>
  </si>
  <si>
    <t>F04</t>
  </si>
  <si>
    <t>F04 Distribution Board Schedule</t>
  </si>
  <si>
    <t>Shall list the lighting and small power loads connected to a distribution board.  Description shall include fuse sizes, terminal sizes and switching arrangements.</t>
  </si>
  <si>
    <t>F05</t>
  </si>
  <si>
    <t>F05 Input, Output Schedule,  Bit Maps</t>
  </si>
  <si>
    <t>Schedule to show all instruments connected to the digital control system.  As a minimum, the following information shall be included:</t>
  </si>
  <si>
    <t>• Tag Number (in alpha-numeric sequence)</t>
  </si>
  <si>
    <t>• I/O type</t>
  </si>
  <si>
    <t>• Process function (e.g. Pressure)</t>
  </si>
  <si>
    <t>• PEFS/UEFS No.</t>
  </si>
  <si>
    <t>• Tabulation of all data address mapping as applicable.</t>
  </si>
  <si>
    <t>F06</t>
  </si>
  <si>
    <t>F06 Bolt Schedule</t>
  </si>
  <si>
    <t>Indicates number, type, size and material of all fixing bolts required.  Where temporary bolts are required to withstand transportation forces these shall also be indicated with suitable note of explanation.</t>
  </si>
  <si>
    <t>F07</t>
  </si>
  <si>
    <t>F07 Lubrication Schedule</t>
  </si>
  <si>
    <t>Schedule to indicate type and grade of lubricants and other consumables required for all equipment supplied.  For each entry, first fill capacities, rate of consumption, plus frequency of change shall be indicated.</t>
  </si>
  <si>
    <t>F08</t>
  </si>
  <si>
    <t>F08 Terminal Point Schedule</t>
  </si>
  <si>
    <t>Schedule to indicate, by number, all Vendor termination points, including electrical and instrument cable terminations and all junction boxes cross referenced to the relevant drawings.</t>
  </si>
  <si>
    <t>Size, rating and specification of all piping and tubing termination points requiring Purchaser connection.</t>
  </si>
  <si>
    <t>Identification of corresponding connection point on another skid or system to which each point shall be connected.</t>
  </si>
  <si>
    <t>Identification of fluids at each connection point including pressure and temperature conditions.  For each vent and drain, fluids under normal and abnormal operating conditions shall be stated, and system to which each must be connected (i.e. Purchaser’s vent or drain - safe, open or closed).</t>
  </si>
  <si>
    <t>This document shall always be submitted together with VDR Code C01 - General Arrangement Drawings.</t>
  </si>
  <si>
    <t>F09</t>
  </si>
  <si>
    <t>F09 Transit Schedule</t>
  </si>
  <si>
    <t>Shall indicate location of electrical/instrument/telecomm’s cables in transits (penetrations).</t>
  </si>
  <si>
    <t>F10</t>
  </si>
  <si>
    <t>F10 Utilities Schedule</t>
  </si>
  <si>
    <t>Schedule to indicate types, quantities, pressure, temperature, voltage, kW, kVA, etc. of all utilities required to start and operate the equipment.</t>
  </si>
  <si>
    <t>F11</t>
  </si>
  <si>
    <t>F11 Erection Fastener Schedule</t>
  </si>
  <si>
    <t>Shall indicate number off, type, size and material of all fixing bolts/fasteners required.  Where temporary bolts are required to withstand transportation forces, these shall also be indicated with suitable note of explanation.</t>
  </si>
  <si>
    <t>F12</t>
  </si>
  <si>
    <t>F12 Bill of Materials, Equipment List</t>
  </si>
  <si>
    <t>Each tagged item on the PEFS/UEFS shall be identified and the following information shall be given (as appropriate):</t>
  </si>
  <si>
    <t>• Principal’s tag number or Vendor’s tag number (as applicable).</t>
  </si>
  <si>
    <t>• Service description</t>
  </si>
  <si>
    <t>• Rating or range of operation</t>
  </si>
  <si>
    <t>• Materials of construction</t>
  </si>
  <si>
    <t>• Signal output</t>
  </si>
  <si>
    <t>• Manufacturer and model number</t>
  </si>
  <si>
    <t>• Contacts for switches</t>
  </si>
  <si>
    <t>• Shipped loose items required for installation and assembly shall be clearly highlighted</t>
  </si>
  <si>
    <t>This document shall always be submitted together with drawing, Process/ Utility Engineering Flow Schemes (PEFS/ UEFS)/ HVAC Ducting &amp; Instrumentation Diagram (D&amp;ID) to which it refers.</t>
  </si>
  <si>
    <t>F13</t>
  </si>
  <si>
    <t>F13 Piping Line List</t>
  </si>
  <si>
    <t>Each piping line shall have a unique number allocated and shall be shown on all PEFS/UEFS &amp; Isometrics.</t>
  </si>
  <si>
    <t>As a minimum, the list shall include the following data:</t>
  </si>
  <si>
    <t>• Line No. (size, service, sequential No., spec., insulation ref.)</t>
  </si>
  <si>
    <t>• Origin of line</t>
  </si>
  <si>
    <t>• PEFS/UEFS ref.</t>
  </si>
  <si>
    <t>• Design &amp; Operating Pressure</t>
  </si>
  <si>
    <t>• Design &amp; Operating Temperature</t>
  </si>
  <si>
    <t>• Flow Rates</t>
  </si>
  <si>
    <t>• Insulation thickness</t>
  </si>
  <si>
    <t>• Hydro/Pneumatic test Pressure</t>
  </si>
  <si>
    <t>• NDT % requirement</t>
  </si>
  <si>
    <t>• Post Weld Heat Treatment requirement</t>
  </si>
  <si>
    <t xml:space="preserve">Note:  This list may be included on the PEFS/UEFS (VDR Code D02) where space permits. </t>
  </si>
  <si>
    <t>F14</t>
  </si>
  <si>
    <t>F14 Trace Heating Schedule</t>
  </si>
  <si>
    <t>Schedule shall show full details of the services/lines to be traced as follows:</t>
  </si>
  <si>
    <t>• Line No./Equipment No. (as applicable)</t>
  </si>
  <si>
    <t>• Isometric Drawing No.</t>
  </si>
  <si>
    <t>• Pipe dimensions/material</t>
  </si>
  <si>
    <t>• Quantity of valves &amp; supports</t>
  </si>
  <si>
    <t>• Thermal insulation details</t>
  </si>
  <si>
    <t>• Temperature details</t>
  </si>
  <si>
    <t>• Heating cable details</t>
  </si>
  <si>
    <t>F15</t>
  </si>
  <si>
    <t>F15 Schedule of Pressure Safety Valves (PSV’s)</t>
  </si>
  <si>
    <t>Principal’s proforma to be completed for all PSV’s/TRV’s etc.</t>
  </si>
  <si>
    <t>(Electronic copy will be provided to Vendor following P.O. award).</t>
  </si>
  <si>
    <t>F16</t>
  </si>
  <si>
    <t>F16 Schedule of Pressure Vessels</t>
  </si>
  <si>
    <t>Principal’s proforma to be completed for all Pressure Vessels.</t>
  </si>
  <si>
    <t>F17</t>
  </si>
  <si>
    <t>F17 Schedule of Runway Beams &amp; Lifting Appliances</t>
  </si>
  <si>
    <t>Principal’s proforma to be completed for all Runway Beams, Lifting Appliances.</t>
  </si>
  <si>
    <t>F18</t>
  </si>
  <si>
    <t>F18 Schedule of Electrical Equipment in Hazardous Areas</t>
  </si>
  <si>
    <t>Principal’s proforma to be completed for all electrical equipment certified for use in areas classified as hazardous.</t>
  </si>
  <si>
    <t>F19</t>
  </si>
  <si>
    <t>F19 Schedule of Ingress Protection (IP) Rated Equipment</t>
  </si>
  <si>
    <t>Principal’s proforma to be completed for all IP rated equipment.</t>
  </si>
  <si>
    <t>F20</t>
  </si>
  <si>
    <t>F20 Shipping Schedule</t>
  </si>
  <si>
    <t>Detailed schedule of shipping dates.  MS Project software format is preferred.</t>
  </si>
  <si>
    <t>F21</t>
  </si>
  <si>
    <t>F21 Packing List</t>
  </si>
  <si>
    <t>Packing List</t>
  </si>
  <si>
    <t>CALCULATIONS</t>
  </si>
  <si>
    <t>G01</t>
  </si>
  <si>
    <t>G01 Pressure Vessel, Tank Mechanical Strength Calculations</t>
  </si>
  <si>
    <t>Stress calculations shall be in accordance with relevant code requirements and demonstrate that design (inc. nozzles) is adequate for operation within the parameters specified for the item, in terms of pressure, temperature, nozzle loadings, etc.</t>
  </si>
  <si>
    <t>Also to include calculations for lifting lugs, brackets, support brackets, support skirts, support legs and saddles, platform and pipe clip loadings.</t>
  </si>
  <si>
    <t>G02</t>
  </si>
  <si>
    <t>G02 Process, Utility Calculations</t>
  </si>
  <si>
    <t>Calculations demonstrating the sizing basis and criteria of equipment;  e.g.  deaerator sizing, fired heating sizing, etc. and the associated utilities;  e.g.  fuel, coolant, instrument air, etc.</t>
  </si>
  <si>
    <t>Detailed calculations to justify the figures given in Data Code F10 for all operating conditions defined by Purchaser.</t>
  </si>
  <si>
    <t>G03</t>
  </si>
  <si>
    <t>G03 Structural Steel Calculations</t>
  </si>
  <si>
    <t>Calculations shall determine that structure and any lifting aids are suitable for all phases of lifting, transportation, installation and operation without overstressing any member.</t>
  </si>
  <si>
    <t>G04</t>
  </si>
  <si>
    <t>G04 Foundation Support Calculations</t>
  </si>
  <si>
    <t>Calculations of foundation support loads and baseplate deflections under normal, fault, transportation and installation conditions taking into account static and dynamic loads, and as defined in Principal’s specifications.</t>
  </si>
  <si>
    <t>Effect of baseplate deflections on shaft alignment.</t>
  </si>
  <si>
    <t>G05</t>
  </si>
  <si>
    <t>G05 System Head Loss Calculations</t>
  </si>
  <si>
    <t xml:space="preserve">Calculations to indicate basis on which equipment is sized, including pipe friction losses, equipment elevations and terminal point static pressures.  </t>
  </si>
  <si>
    <t>G06</t>
  </si>
  <si>
    <t>G06 Lateral Critical Speed Calculations</t>
  </si>
  <si>
    <t>Calculations shall determine the natural frequency of the shaft assembly and identify forcing frequencies and harmonic components thereof, relative to operating speed range. Results shall be presented in graphical and narrative form, and shall include:</t>
  </si>
  <si>
    <t>• Rotor drawings showing each shaft segment clearly numbered.</t>
  </si>
  <si>
    <t>• Table of masses and stiffness values for each segment.</t>
  </si>
  <si>
    <t>• Plot of critical speed against support stiffness with stiffness both in the vertical plane and horizontal plane to be shown for each support point.</t>
  </si>
  <si>
    <t>• Plot of speed against vibration amplitudes (Campbell diagrams) to demonstrate the specifications of operating modes form harmonic regions.</t>
  </si>
  <si>
    <t>G07</t>
  </si>
  <si>
    <t>G07 Torsional Critical Speed Calculations</t>
  </si>
  <si>
    <t>Calculations shall determine the torsional critical speeds for driver/transmission/driven equipment trains.  Calculations shall clearly indicate number and details of finite elements that the system has been divided into for the calculation and a table of stiffnesses and inertias for each element shall be included.  Results shall be presented in graphical and narrative form.</t>
  </si>
  <si>
    <t>G08</t>
  </si>
  <si>
    <t>G08 Bearing Life Calculations</t>
  </si>
  <si>
    <t>Calculations for Rolling Element bearings shall determine anticipated B10 life with bearing identification in accordance with ANSI B3.15 or B3.16 for radial, axial or combined loading, considering methods of lubrication, dimensions and load variation determined from performance envelope.</t>
  </si>
  <si>
    <t>G09</t>
  </si>
  <si>
    <t>G09 Thrust Bearing Size Calculations</t>
  </si>
  <si>
    <t>Calculations and curves taking into account static and dynamic forces over the full range of operating conditions including:</t>
  </si>
  <si>
    <t>• aerodynamic or hydrodynamic thrust load and balance piston compensating load to be shown.</t>
  </si>
  <si>
    <t>• variation in balance piston compensating load with increased leakage  rate to be shown.</t>
  </si>
  <si>
    <t>A comparison with the manufacturer’s design data shall be included.</t>
  </si>
  <si>
    <t>G10</t>
  </si>
  <si>
    <t>G10 Heat Emission Calculations</t>
  </si>
  <si>
    <t>Calculations shall determine heat emitted to atmosphere including radiation and convection for various loadings, versus the extremes of environmental temperature specified by Principal.  Discharge temperatures of exhaust gases from both equipment and exhaust stack/pipe to be substantiated.</t>
  </si>
  <si>
    <t>Full details of all assumptions shall be stated.</t>
  </si>
  <si>
    <t>G11</t>
  </si>
  <si>
    <t>G11 Reliability, Availability &amp; Safety Integrity Level (SIL) Calculations</t>
  </si>
  <si>
    <t>Vendor to present data to demonstrate starting and operating reliability / availability of purchased equipment  (e.g. mean time between failure data) &amp; SIL calculations.</t>
  </si>
  <si>
    <t>G12</t>
  </si>
  <si>
    <t>G12 Hydraulic Calculations</t>
  </si>
  <si>
    <r>
      <t>Calculations demonstrating pipe friction losses, nozzle sizes, and discharge rates for CO</t>
    </r>
    <r>
      <rPr>
        <vertAlign val="subscript"/>
        <sz val="8"/>
        <color indexed="8"/>
        <rFont val="Arial"/>
        <family val="2"/>
      </rPr>
      <t>2</t>
    </r>
    <r>
      <rPr>
        <sz val="8"/>
        <color indexed="8"/>
        <rFont val="Arial"/>
        <family val="2"/>
      </rPr>
      <t>, sprinkler and deluge systems.</t>
    </r>
  </si>
  <si>
    <t>G13</t>
  </si>
  <si>
    <t>G13 Exchanger Thermal Rating Calculations</t>
  </si>
  <si>
    <t>Calculations to demonstrate thermal ratings of heat exchangers.</t>
  </si>
  <si>
    <t>G14</t>
  </si>
  <si>
    <t>G14 Instrument Calculations</t>
  </si>
  <si>
    <t>Calculations to be presented for the following items:</t>
  </si>
  <si>
    <t>• Hydraulic line sizing</t>
  </si>
  <si>
    <t>• Pressure Relief/Safety Valves to API 520</t>
  </si>
  <si>
    <t>• Orifice plates and restriction orifices (sizing)</t>
  </si>
  <si>
    <t>• Control valves and regulators (sizing and noise)</t>
  </si>
  <si>
    <t>• Bursting discs</t>
  </si>
  <si>
    <t>• Thermowells (natural and vortex shedding frequency)</t>
  </si>
  <si>
    <t>• Ball valve operating torque and actuator torque</t>
  </si>
  <si>
    <t>For control valves this shall include:</t>
  </si>
  <si>
    <t>CV figures for minimum, normal and maximum flow conditions</t>
  </si>
  <si>
    <t>• % open figures for above</t>
  </si>
  <si>
    <t>• Pressure drop for above</t>
  </si>
  <si>
    <t>• Noise calculations</t>
  </si>
  <si>
    <t>• Actuator sizing</t>
  </si>
  <si>
    <t>• Inlet/outlet body velocities</t>
  </si>
  <si>
    <t>G15</t>
  </si>
  <si>
    <t>G15 Acoustic Enclosure Ventilation System Calculations</t>
  </si>
  <si>
    <t>Calculation of air flow requirements and power requirements to substantiate system design and sizing criteria.  Taking into account:</t>
  </si>
  <si>
    <t>• air mass flows</t>
  </si>
  <si>
    <t>• inlet and exhaust</t>
  </si>
  <si>
    <t>• temperature rise heat loads and temperature gradients</t>
  </si>
  <si>
    <t>• filtration requirements</t>
  </si>
  <si>
    <t>• back pressure at worst wind conditions</t>
  </si>
  <si>
    <t>Sketch of system to be provided &amp; full details of all assumptions.  shall be stated.</t>
  </si>
  <si>
    <t>G16</t>
  </si>
  <si>
    <t>G16 Exhaust Duct Calculations</t>
  </si>
  <si>
    <t>Calculations to substantiate the design, and defining forces and moments acting on the support structure, including:</t>
  </si>
  <si>
    <t>• thermal expansion</t>
  </si>
  <si>
    <t>• support location temperature gradients and heat transmitted to the   structure</t>
  </si>
  <si>
    <t>• static and dynamic loads, including wind loads and snow and ice loads</t>
  </si>
  <si>
    <t>• temperature and mass flow profiles</t>
  </si>
  <si>
    <t>G17</t>
  </si>
  <si>
    <t>G17 Coupling Selection Calculations</t>
  </si>
  <si>
    <t>To show speed range, torque, power, lock-up axial stiffness, torsional stiffness, service factors, etc. to substantiate coupling selection.</t>
  </si>
  <si>
    <t>G18</t>
  </si>
  <si>
    <t>G18 Lube &amp; Seal Oil System Calculations</t>
  </si>
  <si>
    <t>Calculations to substantiate the oil system design in accordance with project requirements, including:</t>
  </si>
  <si>
    <t>• oil flow rates</t>
  </si>
  <si>
    <t>• reservoir and overhead tank sizing, including retention capacities</t>
  </si>
  <si>
    <t>• component sizing for coolers, pumps, filters, control valves, etc.</t>
  </si>
  <si>
    <t>• line sizing</t>
  </si>
  <si>
    <t>To be accompanied by a sketch of the system (UEFD)</t>
  </si>
  <si>
    <t>G19</t>
  </si>
  <si>
    <t>G19 Anti-Surge Valve Sizing</t>
  </si>
  <si>
    <t>System calculations to substantiate valve sizing selection and noise data.  Information to be provided per VDR Code G14 above.</t>
  </si>
  <si>
    <t>G20</t>
  </si>
  <si>
    <t>G20 Rotor, Shaft System Imbalance Response Analysis</t>
  </si>
  <si>
    <t>Demonstration of the sensitivity of the rotor/shaft design to imbalance at various locations by plotting amplitude against shaft speed for both vertical and horizontal vibration.</t>
  </si>
  <si>
    <t>Plot of shaft vibration mode shape, showing displacement against axial length and bearing the locations with the rotor excited at its critical speeds.</t>
  </si>
  <si>
    <t>G21</t>
  </si>
  <si>
    <t>G21 Piping Stress Analysis</t>
  </si>
  <si>
    <t>Piping stress isometric drawing showing the extent of calculations.</t>
  </si>
  <si>
    <t>Calculations of piping stress of lines defined as critical by Principal.</t>
  </si>
  <si>
    <t>Wall thickness calculations.</t>
  </si>
  <si>
    <t>Branch reinforcement calculations.</t>
  </si>
  <si>
    <t>Piping stress calculations.</t>
  </si>
  <si>
    <t>G22</t>
  </si>
  <si>
    <t>G22 Failure Mode &amp; Effects Analysis (FMEA)</t>
  </si>
  <si>
    <t>Shall include results of FMEA carried out to identify how the equipment works and fails without jeopardizing safety.</t>
  </si>
  <si>
    <t>G23</t>
  </si>
  <si>
    <t>G23 Finite Element Analysis</t>
  </si>
  <si>
    <t>Includes records of finite element analysis of all stressed components, including details of the software program used to perform the calculations.</t>
  </si>
  <si>
    <t>G24</t>
  </si>
  <si>
    <t>G24 Nozzle Loads &amp; Movements</t>
  </si>
  <si>
    <t>Drawings to indicate acceptable loads, forces and moments on flanges to which Principal connects, together with loads during normal and maximum operating conditions - if not covered by applicable specifications.  Calculations to be included.</t>
  </si>
  <si>
    <t>G25</t>
  </si>
  <si>
    <t>G25 Externally Applied Loadings Calculations (incl. Seismic)</t>
  </si>
  <si>
    <t>Calculations (hand or computer generated) showing that package has been designed in accordance with the applicable seismic design conditions.</t>
  </si>
  <si>
    <t>G26</t>
  </si>
  <si>
    <t>G26 Gaseous, Water Mist Fire Ex. flow, pressure calculations</t>
  </si>
  <si>
    <t>Calculations to prove that a given quantity of agent will be delivered at a set rate &amp; time.</t>
  </si>
  <si>
    <t>Note: Applicable to fixed fire suppression systems designed specifically for room protection.  Water mist will also be used for turbine enclosure protection.</t>
  </si>
  <si>
    <t>G27</t>
  </si>
  <si>
    <t>G27 Electrical Calculations</t>
  </si>
  <si>
    <t>Calculations to cover all electrical aspects.  The following are typical examples:</t>
  </si>
  <si>
    <t>• Cable Sizing</t>
  </si>
  <si>
    <t>• Short Circuits</t>
  </si>
  <si>
    <t>• Trace Heating, etc.</t>
  </si>
  <si>
    <t>PERFORMANCE DATA</t>
  </si>
  <si>
    <t>H01</t>
  </si>
  <si>
    <t>H01 Electrical Protection Curves &amp; Relay Characteristics</t>
  </si>
  <si>
    <r>
      <t>Curve to indicate fuse characteristics (I</t>
    </r>
    <r>
      <rPr>
        <vertAlign val="superscript"/>
        <sz val="8"/>
        <color indexed="8"/>
        <rFont val="Arial"/>
        <family val="2"/>
      </rPr>
      <t>2</t>
    </r>
    <r>
      <rPr>
        <sz val="8"/>
        <color indexed="8"/>
        <rFont val="Arial"/>
        <family val="2"/>
      </rPr>
      <t>t) and current fusing points versus time.  Operating characteristic curves and setting ranges of protection relays, discrimination curves and calculations to illustrate the correct selection and discrimination of fuses, relays, MCB, etc.</t>
    </r>
  </si>
  <si>
    <t>H02</t>
  </si>
  <si>
    <t>H02 Current, Potential &amp; Power Transformer Curves</t>
  </si>
  <si>
    <t>Performance and design data and saturation curves.</t>
  </si>
  <si>
    <t>H03</t>
  </si>
  <si>
    <t>H03 Motor Performance Curves</t>
  </si>
  <si>
    <t>Curves to indicate torque and current against speed for 80% and 100% voltage conditions and at 95% frequency.  Driven equipment torque shall also be plotted to confirm that there is adequate nett torque for acceleration.  Where stipulated in Data Sheet, Under-voltage stability curves for HV motors shall be provided.</t>
  </si>
  <si>
    <t>H04</t>
  </si>
  <si>
    <t>H04 Lighting Performance Data</t>
  </si>
  <si>
    <t>Polar diagrams plus general performance data for specified luminaire types.</t>
  </si>
  <si>
    <t>H05</t>
  </si>
  <si>
    <t>H05 Battery Charge,  Discharge Curves</t>
  </si>
  <si>
    <t>• Curves of voltage versus time.</t>
  </si>
  <si>
    <t>• Curves of voltage versus ambient temperature.</t>
  </si>
  <si>
    <t>H06</t>
  </si>
  <si>
    <t>H06 Power System Analysis Data</t>
  </si>
  <si>
    <t>• Generator reactances, resistance and time constants - calculated and tested.</t>
  </si>
  <si>
    <t>• Transformer impedances - calculated and tested.</t>
  </si>
  <si>
    <t>• Large motor reactances, resistance and time contents - typical.</t>
  </si>
  <si>
    <t>• Other data as required by Principal’s specifications.</t>
  </si>
  <si>
    <t>H07</t>
  </si>
  <si>
    <t>H07 Electrical Generator Performance Curves</t>
  </si>
  <si>
    <t xml:space="preserve">• Current/time decrement curves showing both symmetrical and maximum asymmetrical three phase and line to line short circuit characteristics for no load and full load conditions. </t>
  </si>
  <si>
    <t>• Negative phase sequence current/time withstand curve and continuous withstand.</t>
  </si>
  <si>
    <t>§  Operating capability kW/kVAr diagram for the synchronous machine showing also the prime mover base and peak load capability.</t>
  </si>
  <si>
    <t>H08</t>
  </si>
  <si>
    <t>H08 Combustion Gas Turbine Performance Curves</t>
  </si>
  <si>
    <t>• Curves (for single shaft turbines) shall show, for specified site conditions of atmospheric temperature and pressure, firing temperature, exhaust temperature, combustion air flow, and constant heat rate lines against power developed for output shaft speeds between 75 and 105% rated speed.</t>
  </si>
  <si>
    <t>• For multiple shaft turbines (constant or varying) exhaust temperature control shall also be indicated.</t>
  </si>
  <si>
    <t>• Curves shall show guarantee duty points.</t>
  </si>
  <si>
    <t>H09</t>
  </si>
  <si>
    <t>H09 Compressor Performance Curves</t>
  </si>
  <si>
    <t xml:space="preserve">• Tip speed vs adiabatic efficiency &amp; volumetric efficeiency for differing molecular weights.  </t>
  </si>
  <si>
    <t>• Performance curve at varying speed against inlet volume</t>
  </si>
  <si>
    <t>• Curve showing slip losses</t>
  </si>
  <si>
    <t>H10</t>
  </si>
  <si>
    <t>H10 Centrifugal Pump Performance Curves</t>
  </si>
  <si>
    <t>• Curves to indicate differential head developed, efficiency, input power required and NPSH versus flow for rated and maximum diameter impeller.</t>
  </si>
  <si>
    <t>• Units driven by variable speed drivers shall indicate four performance curves to indicate performance from minimum to maximum operating speeds.</t>
  </si>
  <si>
    <t>• Curves shall indicate performance from zero to 120% rated flow with minimum continuous flow clearly indicated.</t>
  </si>
  <si>
    <t>H11</t>
  </si>
  <si>
    <t>H11 Rotary Pump Curves</t>
  </si>
  <si>
    <t>Curves shall indicate discharge pressure, NPSHR and absorbed power, versus inlet flow including velocity corrections.</t>
  </si>
  <si>
    <t>H12</t>
  </si>
  <si>
    <t>H12 Reciprocating Pump Performance Curves</t>
  </si>
  <si>
    <t>Differential, pressure, shaft input power efficiency and NPSHR over the range for variable stroke pumps of operation with stroke length.</t>
  </si>
  <si>
    <t>H13</t>
  </si>
  <si>
    <t>H13 Fan Performance Curves</t>
  </si>
  <si>
    <t>• Indicate pressure rise, efficiency and power absorbed versus inlet flow for specified inlet pressure, temperature and molecular weight.</t>
  </si>
  <si>
    <t>• Curves shall also indicate performance from surge to 115% rated capacity.</t>
  </si>
  <si>
    <t>• Fans with variable pitch screws shall indicate performance for five settings between maximum and minimum.</t>
  </si>
  <si>
    <t>• Curves shall show guarantee/duty points.</t>
  </si>
  <si>
    <t>H14</t>
  </si>
  <si>
    <t>H14 Engine Performance Curves</t>
  </si>
  <si>
    <t>• Curves shall indicate power developed at output shaft, fuel and air mass flow over the operating range and ambient temperatures, with specified inlet and exhaust pressure loss and varying speeds.</t>
  </si>
  <si>
    <t>• Correction curves for variations in inlet and exhaust pressure drops shall be provided.</t>
  </si>
  <si>
    <t>• Guarantee points shall be clearly identified.</t>
  </si>
  <si>
    <t>H15</t>
  </si>
  <si>
    <t>H15 Speed, Torque Starting Curves</t>
  </si>
  <si>
    <t>Shall indicate:</t>
  </si>
  <si>
    <t>• Inertia and speed of all shafts in the system</t>
  </si>
  <si>
    <t>• Torque versus speed characteristics of both driver and driven equipment</t>
  </si>
  <si>
    <t>• Description of the process condition prevailing at the driven equipment for the curve shown.</t>
  </si>
  <si>
    <t>H16</t>
  </si>
  <si>
    <t>H16 Crane Load, Radius Curves</t>
  </si>
  <si>
    <t>Shall cover all operational cases including:</t>
  </si>
  <si>
    <t>• Platform Lifts</t>
  </si>
  <si>
    <t>• Supply Vessel lifts for specified sea-states</t>
  </si>
  <si>
    <t>• Special lifts</t>
  </si>
  <si>
    <t>Curves are to state maximum &amp; minimum radii for all rope falls, maximum overturning moment, and define all points where the curves change gradient.</t>
  </si>
  <si>
    <t>H17</t>
  </si>
  <si>
    <t>H17 Computer System Manuals</t>
  </si>
  <si>
    <t>Manuals shall include:</t>
  </si>
  <si>
    <t>• System description</t>
  </si>
  <si>
    <t>• Hardware</t>
  </si>
  <si>
    <t>• Software</t>
  </si>
  <si>
    <t>• System level</t>
  </si>
  <si>
    <t>• Operating System</t>
  </si>
  <si>
    <t>• Support routines, utilities, diagnostics</t>
  </si>
  <si>
    <t>• Application Software (version number, disk type - 3½” floppy or CD-ROM).</t>
  </si>
  <si>
    <t>• Documentary evidence that computer programmes used are accurate and have been previously used and proven.</t>
  </si>
  <si>
    <t>H18</t>
  </si>
  <si>
    <t>H18 Catalogue Data</t>
  </si>
  <si>
    <t>Extracts from Vendor’s Catalogue to indicate all major features of performance, materials etc. used to confirm equipment meets specification requirements.</t>
  </si>
  <si>
    <t>WELDING &amp; MATERIALS ENGINEERING DATA</t>
  </si>
  <si>
    <t>J01</t>
  </si>
  <si>
    <t>J01 Weld Location &amp; NDE Plans (including weld repairs &amp; casting defects)</t>
  </si>
  <si>
    <t>• All weld location drawings shall carry a vendor document number.</t>
  </si>
  <si>
    <t>• All joints on the above drawings shall be given a specific unique weld number.</t>
  </si>
  <si>
    <t>• All weld numbers shall be entered on an agreed welding history sheet that shall carry the relevant drawing number and the applicable revision indicator.</t>
  </si>
  <si>
    <t>• NDT techniques and percentages shall be entered against each weld on the welding history sheet.</t>
  </si>
  <si>
    <t>• All NDT reports shall be uniquely numbered and the report numbers shall be entered on the welding history sheets against the relevant weld numbers.</t>
  </si>
  <si>
    <t>Visual inspection reports and PWHT reports shall also be recorded on the history sheet for each weld.</t>
  </si>
  <si>
    <t>J02</t>
  </si>
  <si>
    <t>J02 Welding Procedure Specifications (WPS) &amp; Qualification Records (WPQR)</t>
  </si>
  <si>
    <t>Define all shop, field and repair welding procedures (WPS) in accordance with Principal’s requirements. All WPS documents shall be issued in a single submission, together with the WPQR’s and a listing register to show status of approval and cross-referencing the WPS to the applicable WPQR.  WPQR’s describe parameters used in qualification of WPS’s together with mechanical testing and results in accordance with Principal’s requirements. Where applicable, WPS’s shall be stamped by the third party inspection authority.  Fabrication shall not commence before the appropriate WPS has been approved by Principal.</t>
  </si>
  <si>
    <t>J03</t>
  </si>
  <si>
    <t>J03 Non Destructive Examination (NDE) Procedures</t>
  </si>
  <si>
    <t>Define method, extent and acceptance levels of all NDE used to verify that materials and/or formed or welded fabrications comply with Principal’s requirements.  To include, as applicable, visual, radiographic, ultrasonic, magnetic particle, dye penetrant, hardness tests and other techniques.</t>
  </si>
  <si>
    <t>Procedures shall give acceptance criteria.</t>
  </si>
  <si>
    <t>Where applicable, procedures shall comply with the requirements of the third party inspection authority.  Procedures shall also be cross-referenced to the weld location plan (VDR Code J01).</t>
  </si>
  <si>
    <t>J04</t>
  </si>
  <si>
    <t>J04 Surface Preparation &amp; Coating Specification</t>
  </si>
  <si>
    <t>This shall be supplied for all equipment, and shall include:  surface leaning, preparation, shop or field coating, linings (where applicable), repairs.</t>
  </si>
  <si>
    <t>J05</t>
  </si>
  <si>
    <t>J05 Forming &amp; Heat Treatment Procedures</t>
  </si>
  <si>
    <t>Detailed procedures for compliance with Purchaser’s specification or design/fabrication code, including heating, soak, cooling parameters, limits of strain during forming, temperature ranges, method of attachment of thermocouples, and temperature control procedures, equipment calibration statement of production tests where appropriate.</t>
  </si>
  <si>
    <t>J06</t>
  </si>
  <si>
    <t>J06 Hydrostatic, Pneumatic Test Procedures</t>
  </si>
  <si>
    <t>Detailed procedures for compliance with Principal’s specifications, including duration of test, quality of test medium, confirmation of no leakage.</t>
  </si>
  <si>
    <t>J07</t>
  </si>
  <si>
    <t>J07 Corrosion Testing Procedures</t>
  </si>
  <si>
    <t>Detailed procedures for compliance with Principal’s specification, including control and calibration of electrochemical parameters, temperature preparation, method of data analysis, metallographic evaluation, acceptance criteria.</t>
  </si>
  <si>
    <t>J08</t>
  </si>
  <si>
    <t>J08 Manufacturing Procedures</t>
  </si>
  <si>
    <t>Detailed procedures for manufacturing processes required to produce goods to Principal’s specified requirements.  Procedures to include repair processes.</t>
  </si>
  <si>
    <t>J89</t>
  </si>
  <si>
    <t>J89 Type Examination</t>
  </si>
  <si>
    <t>Type Examination</t>
  </si>
  <si>
    <t>J90</t>
  </si>
  <si>
    <t>J90 NDE Records (Visual, Radiography, DPI, MPI, Eddy Current etc.)</t>
  </si>
  <si>
    <t>NDE Records (Visual, Radiography, DPI, MPI, Eddy Current etc.)</t>
  </si>
  <si>
    <t>CERTIFICATION DATA</t>
  </si>
  <si>
    <t>K01</t>
  </si>
  <si>
    <t>K01 Type Approval Certificates</t>
  </si>
  <si>
    <t>Certificate issued by a recognised independent authority indicating the equipment has been manufactured in accordance with code/standard.  For fire test certification the certificates are to be complete and as issued by the testing authority.  Certificates are to state Principal’s purchase order number, item number and identification to permit traceability to the fire tested item or material.</t>
  </si>
  <si>
    <t>Type approval certificates are normally acceptable for proprietary items.</t>
  </si>
  <si>
    <t>CE Mark certification or similar equivalent shall be included under this VDR code.</t>
  </si>
  <si>
    <t>K02</t>
  </si>
  <si>
    <t>K02 Hazardous Area Certificates</t>
  </si>
  <si>
    <t>Certificate issued by a recognised independent authority indicating that a type test has satisfied the specified standards; e.g.  BASEEFA, ATEX, PTB, UL, CSA etc.  Certification not in the English language shall be supplied with a verified translation.</t>
  </si>
  <si>
    <t>K03</t>
  </si>
  <si>
    <t>K03 Performance Test Results (all disciplines)</t>
  </si>
  <si>
    <t>Report shall include the following:</t>
  </si>
  <si>
    <t>• Description of how test was conducted, including all pertinent items of VDR Code P01.</t>
  </si>
  <si>
    <t>• Method of calculating results</t>
  </si>
  <si>
    <t>• Acceptance criteria</t>
  </si>
  <si>
    <t>• Log of test readings signed by Principal’s representative and third party inspection authority (where applicable)</t>
  </si>
  <si>
    <t>• Calculations of results, taking into account the accuracy of the results</t>
  </si>
  <si>
    <t>• Problems encountered during the test, and corrective actions taken</t>
  </si>
  <si>
    <t>K04</t>
  </si>
  <si>
    <t>K04 Factory Acceptance Test Reports</t>
  </si>
  <si>
    <t>Report on performance/functional tests carried out in the factory to demonstrate the equipment suitability to fulfil the duty specified.  This report to include certificates as appropriate, tests for overspeed, balancing, shaft mechanical and electrical run out, and vibration.  FAT reports on electrical and instrument control equipment shall include high voltage AC or DC tests and insulation resistance certificates.</t>
  </si>
  <si>
    <t>K05</t>
  </si>
  <si>
    <t>K05 Vibration Reports</t>
  </si>
  <si>
    <t>Test report of vibration performance during factory acceptance testing, including mechanical and electrical run out for displacement measuring systems during mechanical and performance testing of machinery.</t>
  </si>
  <si>
    <t>K06</t>
  </si>
  <si>
    <t>K06 Noise Reports</t>
  </si>
  <si>
    <t>Report to compare actual noise sound pressure and sound power level output with predictions stated in noise level data sheets (VDR Code E04)</t>
  </si>
  <si>
    <t>K07</t>
  </si>
  <si>
    <t>K07 Weight Reports, Certificates</t>
  </si>
  <si>
    <t>Shows weight and center of gravity of equipment. If large items are to be handled for equipment installation or maintenance, then the weight and center of gravity of these individual parts should be shown.  Final weighing certificate shall accompany goods during shipment &amp; delivery.</t>
  </si>
  <si>
    <t>K08</t>
  </si>
  <si>
    <t>K08 Dimensional Control Reports</t>
  </si>
  <si>
    <t>Reports to verify all critical dimensions, including Purchaser inter-connection points are in accordance with Vendors approved drawings.</t>
  </si>
  <si>
    <t>K09</t>
  </si>
  <si>
    <t>K09 Material Test Certificates</t>
  </si>
  <si>
    <t>Material documentation requirements are to be in accordance with ISO 10474:1991 – “Steel and steel products – inspection documents” or equivalent, i.e. EN 10204: 1991 – ‘Metallic Products – Types of inspection documents.’</t>
  </si>
  <si>
    <t>1. For Mill and Foundry Material Test Reports, as a minimum, the following details should appear:</t>
  </si>
  <si>
    <t>• Material standard, code and grade.</t>
  </si>
  <si>
    <t>• Full chemical and mechanical tests carried out, including toughness tests where applicable (see 3 below).</t>
  </si>
  <si>
    <t>• Weldability - Carbon equivalent value.  Method of calculation to be in accordance with the IIW formula: (C+Mn/6+(Cr+Mo+V)/5+(Ni+Cu)/15).</t>
  </si>
  <si>
    <t>• Details of heat treatment (normalising etc.)</t>
  </si>
  <si>
    <t>• Heat or cast/forge numbers and test sample numbers.</t>
  </si>
  <si>
    <t>• Principal’s P.O. No./ Line Item No./ Commodity Code.</t>
  </si>
  <si>
    <t>• Pcm value (where applicable).</t>
  </si>
  <si>
    <t>• NACE requirements (where applicable).</t>
  </si>
  <si>
    <t>2. It will be necessary to carry out a comparison of the chemical and mechanical test results against the specified standard or code before acceptance of the material.</t>
  </si>
  <si>
    <t>3. Where specified for low temperature service, impact toughness will be demonstrated by Charpy V-Notch impact testing.  The impact test data should include the size and number of test specimens, the actual impact energy achieved and their average, plus the temperature at which the testing was carried out.  Additional toughness data or material qualification data may be required (Crack Tip Opening Displacement (CTOD), Nil Ductility Testing, Tkb).  These results are covered by VDR code K13.</t>
  </si>
  <si>
    <t>K10</t>
  </si>
  <si>
    <t>K10 NACE Requirements</t>
  </si>
  <si>
    <t>Certificate of compliance (hardness results, etc.) to confirm that NACE MR0175 requirements have been satisfied.</t>
  </si>
  <si>
    <t>This data may be incorporated with the Material Test Certificate (VDR Code K09).</t>
  </si>
  <si>
    <t>K11</t>
  </si>
  <si>
    <t>K11 Welder Qualification Certificates</t>
  </si>
  <si>
    <t>Welder’s name, identification and positions to be recorded to code requirements with approval by third party inspection authority, where applicable, using approved weld procedure.</t>
  </si>
  <si>
    <t>K12</t>
  </si>
  <si>
    <t>K12 NDE Operator Qualification Certificates</t>
  </si>
  <si>
    <t>Copies of Qualification Certificates for the technicians/operators’ signing certificates within VDR Code K15.</t>
  </si>
  <si>
    <t>K13</t>
  </si>
  <si>
    <t>K13 Pre-Production Qualification &amp; Production Test Results</t>
  </si>
  <si>
    <t>Results of tensile, ductility hardness and toughness tests (see VDR Code K09) carried out on production tests.</t>
  </si>
  <si>
    <t>Certificates to state Principal’s Purchase Order number, tag number (or other unique identification) to permit traceability of testing equipment, item or piping system.  Supplementary marked-up piping isometrics shall be included when necessary to define extent of testing, those being verified by the Principal when required.</t>
  </si>
  <si>
    <t>K14</t>
  </si>
  <si>
    <t>K14 Heat Treatment Records</t>
  </si>
  <si>
    <t>Pyrometric charts or certificates confirming the heat treatment cycles have been conducted to Principal’s requirements.</t>
  </si>
  <si>
    <t>Certificates to state Principal’s purchase order number, item number and identification to permit traceability to the heat treated component or materials.</t>
  </si>
  <si>
    <t>K15</t>
  </si>
  <si>
    <t>K15 NDE Records (Visual, Radiography, DPI, MPI, Eddy Current etc.)</t>
  </si>
  <si>
    <t>All ultrasonic, radiographic, dye penetrant, magnetic particle and visual inspection results shall be recorded on an approved welding/NDE history sheet as a summary of all NDE/inspection carried out, including repairs.</t>
  </si>
  <si>
    <t>K16</t>
  </si>
  <si>
    <t>K16 Material Traceability Records</t>
  </si>
  <si>
    <t>Location plans/records with an identification system cross referring to the individual material certificates.  This Category may also be utilised for Pipeline Tracking Systems</t>
  </si>
  <si>
    <t>Where applicable, material placement drawings shall be verified by the Principal and/or third party inspection authority.</t>
  </si>
  <si>
    <t>K17</t>
  </si>
  <si>
    <t>K17 Calibration Certificates</t>
  </si>
  <si>
    <t>• All laboratories issuing certificates of calibration must be registered under a recognized calibration service approval method.</t>
  </si>
  <si>
    <t>• A certificate of calibration is issued by an approved laboratory and should carry the results of the measurements made on the individual measuring apparatus specifically identified, the laboratory symbol, name and address of the issuing laboratory, laboratory approval number, serial number and the date.</t>
  </si>
  <si>
    <t>• All certificates must carry a signature by an authorized representative of that laboratory.</t>
  </si>
  <si>
    <t>• When applicable, standards referenced on the certificate must be traceable to National standards.</t>
  </si>
  <si>
    <t>K18</t>
  </si>
  <si>
    <t>K18 Pressure Test Certificates</t>
  </si>
  <si>
    <t>• Shall reference the approved test procedure (VDR Code J06)</t>
  </si>
  <si>
    <t>• Shall contain details of test pressures, duration of test, the medium used and its ambient temperature at the beginning and conclusion of test.</t>
  </si>
  <si>
    <t>• Shall indicate that pressure &amp; temperature recording equipment used has been calibrated to an acceptable standard.  Calibration certificates shall be included in the package with the equipment serial numbers clearly shown.</t>
  </si>
  <si>
    <t>• A pressure/temperature recorder graph, flushing certificate, test drawing and reinstatement certificate should be included in each pressure test package.</t>
  </si>
  <si>
    <t>K19</t>
  </si>
  <si>
    <t>K19 Leak Test Certificates</t>
  </si>
  <si>
    <t>Shall verify that leak tests have been performed in accordance with approved procedure and that any leaks are within the code tolerance.</t>
  </si>
  <si>
    <t>K20</t>
  </si>
  <si>
    <t>K20 Proof Load Test Certificates</t>
  </si>
  <si>
    <t>The certificates shall describe the equipment under test, proof loads applied and the safe working loads.  Verification by independent inspection authority may be required.</t>
  </si>
  <si>
    <t>K21</t>
  </si>
  <si>
    <t>K21 Coating, Insulation Reports &amp; Compliance Certificates</t>
  </si>
  <si>
    <t>Certificate confirming compliance with painting/insulation specification requirements to include pertinent data with respect to surface preparation paint system applied number of coats, thickness, etc.</t>
  </si>
  <si>
    <t>K22</t>
  </si>
  <si>
    <t>K22 Cable Record Cards</t>
  </si>
  <si>
    <t>Shall, as a minimum, provide the following information:</t>
  </si>
  <si>
    <t>• The cable number and Single Line Diagram (SLD) reference drawing number.</t>
  </si>
  <si>
    <t>• Cable material and traceability details.</t>
  </si>
  <si>
    <t>• Cable termination and equipment data including core and ferrule data.</t>
  </si>
  <si>
    <t>• All installation glanding and termination dates.</t>
  </si>
  <si>
    <t>• All inspection and actual test data (i.e. specific results).</t>
  </si>
  <si>
    <t>• Test and inspection signatures and stamps for the vendor, and Inspection Authority.</t>
  </si>
  <si>
    <t>K23</t>
  </si>
  <si>
    <t>K23 Nameplate Rubbing, Photo</t>
  </si>
  <si>
    <t>Rubbing or photo of nameplate and/or stamping.</t>
  </si>
  <si>
    <t>Required for pressure vessels, heat exchangers and atmospheric tanks.</t>
  </si>
  <si>
    <t>Submission must be legible and state Purchaser’s purchase order number and equipment tag number.</t>
  </si>
  <si>
    <t>K24</t>
  </si>
  <si>
    <t>K24 Approved Concessions &amp; Concessions Register</t>
  </si>
  <si>
    <t>Any concession requests raised shall be submitted using Principal’s or equivalent concession request form for Principal’s approval.  The Concession Register shall be submitted on a monthly basis.</t>
  </si>
  <si>
    <t>K25</t>
  </si>
  <si>
    <t>K25 Inspection Release Certificates (Principal, Purchaser)</t>
  </si>
  <si>
    <t>Certificates issued by Principal or Principal’s appointed inspection authority.</t>
  </si>
  <si>
    <t>K26</t>
  </si>
  <si>
    <t xml:space="preserve">K26 Inspection, Survey Reports (Certifying Authority, Regulatory Authority, etc.) </t>
  </si>
  <si>
    <t>Certificates issued by Certifying Authority or other Regulatory Authority where appropriate.</t>
  </si>
  <si>
    <t>K27</t>
  </si>
  <si>
    <t>K27 Non Conformance Reports (Principal, Purchaser)</t>
  </si>
  <si>
    <t>Reports issued by Principal or Principal’s appointed inspection authority.</t>
  </si>
  <si>
    <t>K28</t>
  </si>
  <si>
    <t>K28 Non Acceptance Reports (Certifying Authority, Regulatory Authority, etc.)</t>
  </si>
  <si>
    <t>Reports issued by Certifying Authority or other Regulatory Authority where appropriate.</t>
  </si>
  <si>
    <t>K29</t>
  </si>
  <si>
    <t>K29 Technical Passport, Manufacturing Data Book Contents List</t>
  </si>
  <si>
    <t>Technical Passports are a requirement of the Russian Federation Regulatory Authorities.  Submission of Technical Passport for expertise review and approval will be responsibility of Principal.</t>
  </si>
  <si>
    <t xml:space="preserve">Contents List to be submitted for Principal’s approval.  </t>
  </si>
  <si>
    <t>Manufacturing Data Book (where specifically requested) Contents List to be submitted for Principal’s approval.</t>
  </si>
  <si>
    <t>K30</t>
  </si>
  <si>
    <t>K30 Technical Passport, Manufacturing Data Book</t>
  </si>
  <si>
    <t>Technical Passports shall be compiled by Vendor on a progressive basis in accordance with the approved Contents List.  They will be provided in the Russian language.</t>
  </si>
  <si>
    <t>Manufacturing Data Book (where specifically requested) shall be compiled by Vendor and provided at a time specified in the Purchase Order requirements.</t>
  </si>
  <si>
    <t>K31</t>
  </si>
  <si>
    <t>K31 Certificate of Conformity</t>
  </si>
  <si>
    <t>Official Certificate issued by Gostandart or approved licensed agent of Gostandart.  Certificate of Conformity shall accompany shipment of equipment.</t>
  </si>
  <si>
    <t>K32</t>
  </si>
  <si>
    <t>K32 Permit to use foreign made hazardous equipment</t>
  </si>
  <si>
    <r>
      <t xml:space="preserve">Official Permit issued by </t>
    </r>
    <r>
      <rPr>
        <sz val="8"/>
        <color indexed="10"/>
        <rFont val="Arial"/>
        <family val="2"/>
      </rPr>
      <t>RTN</t>
    </r>
    <r>
      <rPr>
        <sz val="8"/>
        <color indexed="8"/>
        <rFont val="Arial"/>
        <family val="2"/>
      </rPr>
      <t xml:space="preserve"> following expertise review.</t>
    </r>
  </si>
  <si>
    <t>K33</t>
  </si>
  <si>
    <t>K33 Electromagnetic Compatability (EMC) Declaration of Conformity</t>
  </si>
  <si>
    <t>Vendor shall provide the following information:</t>
  </si>
  <si>
    <t>• Vendor’s details</t>
  </si>
  <si>
    <t>• Equipment or equipment type</t>
  </si>
  <si>
    <t>• Certificate no, revision &amp; date</t>
  </si>
  <si>
    <t>• List of the standards or normative documents applied for electromagnetic emissions &amp; immunity</t>
  </si>
  <si>
    <t>• Statement of method used for confirming compliance – testing, type testing or technical construction file</t>
  </si>
  <si>
    <t>• List of supporting documentation prepared or approved by a competent body available for inspection by the purchaser</t>
  </si>
  <si>
    <t>• Statement of qualifications &amp; exceptions to the standards, if any</t>
  </si>
  <si>
    <t>• Approval signature &amp; date</t>
  </si>
  <si>
    <t>Note:  a statement of compliance with the Directive alone is not sufficient.</t>
  </si>
  <si>
    <t>K87</t>
  </si>
  <si>
    <t>K87 Product Designation</t>
  </si>
  <si>
    <t>Product Designation</t>
  </si>
  <si>
    <t>K88</t>
  </si>
  <si>
    <t>K88 Users Manual</t>
  </si>
  <si>
    <t>Users Manual</t>
  </si>
  <si>
    <t>K89</t>
  </si>
  <si>
    <t>K89 Certificate of Conformity for Fire Safety (GOST)</t>
  </si>
  <si>
    <t>Certificate of Conformity for Fire Safety (GOST)</t>
  </si>
  <si>
    <t>K90</t>
  </si>
  <si>
    <t>K90 Certificate of Conformity EX (GOST)</t>
  </si>
  <si>
    <t>Certificate of Conformity EX (GOST)</t>
  </si>
  <si>
    <t>K91</t>
  </si>
  <si>
    <t>K91 Licence for application of complianc</t>
  </si>
  <si>
    <t>Licence for application of compliance designation to the fire safety for the product</t>
  </si>
  <si>
    <t>K92</t>
  </si>
  <si>
    <t>K92 Gosenergonadzor Ministry of Power</t>
  </si>
  <si>
    <t>Gosenergonadzor Ministry of Power</t>
  </si>
  <si>
    <t>K93</t>
  </si>
  <si>
    <t>K93 Pattern Approval Certificate of Measuring Instruments by Gosstandard</t>
  </si>
  <si>
    <t>Pattern Approval Certificate of Measuring Instruments by Gosstandard</t>
  </si>
  <si>
    <t>K94</t>
  </si>
  <si>
    <t>K94 Gosstandard Certificate of Confirmity</t>
  </si>
  <si>
    <t>Gosstandard Certificate of Confirmity</t>
  </si>
  <si>
    <t>K95</t>
  </si>
  <si>
    <t>K95 Technical Certificate of the production quality, appropriateness</t>
  </si>
  <si>
    <t>Technical Certificate of the production quality/appropriateness applying for construction within Russian Federation by Gosstroy</t>
  </si>
  <si>
    <t>K96</t>
  </si>
  <si>
    <t>K96 Technical Passport issued by Federal Technological Survey Service</t>
  </si>
  <si>
    <t>Technical Passport issued by Federal Technological Survey Service (former Gosgortechnadzor) licensed expert organization</t>
  </si>
  <si>
    <t>K97</t>
  </si>
  <si>
    <t>K97 Usage Permit issued by Federal Technological Survey Service</t>
  </si>
  <si>
    <t>Usage Permit issued by Federal Technological Survey Service (former Gosgortechnadzor)</t>
  </si>
  <si>
    <t>QUALITY ASSURANCE</t>
  </si>
  <si>
    <t>L01</t>
  </si>
  <si>
    <t>L01 Quality Manual</t>
  </si>
  <si>
    <t>The manual shall specify Vendor’s Quality Management System in accordance with ISO 9001 : 2000 latest edition – ‘Quality Management Systems requirements’.  Any alternatives to this standard shall be agreed with Principal.  Unless requested otherwise by Principal, only the approval certificate and Manual index shall be submitted for review.</t>
  </si>
  <si>
    <t>L02</t>
  </si>
  <si>
    <t>L02 Quality Plan</t>
  </si>
  <si>
    <t>The Plan shall specify the procedures and associated resources applied by the Vendor and all Sub-Vendors to the equipment or service being supplied under the terms of the P.O.</t>
  </si>
  <si>
    <t>L03</t>
  </si>
  <si>
    <t>L03 Quality Control Plan (Inspection &amp; Test Plan)</t>
  </si>
  <si>
    <t>The Quality Control Plan shall be specific to the equiopment or service being supplied under the terms of the P.O.  It shall contain, as a minimum, sequential activities, the attribute to be confirmed, the procedure to be followed, the verification record and the appropriate inspection activity code for all applicable/involved parties (Hold/Witness points, etc.).</t>
  </si>
  <si>
    <t>L04</t>
  </si>
  <si>
    <t>L04 Quality Management Accreditation</t>
  </si>
  <si>
    <t>Certificate issued by recognised accreditation body to verify compliance with ISO 9001: 2000 or equivalent.</t>
  </si>
  <si>
    <t>L05</t>
  </si>
  <si>
    <t>L05 Audit Schedule</t>
  </si>
  <si>
    <t>Schedule to show proposed audits to be performed for the duration of the order.  Schedule shall include audits to be performed on Sub-vendors.</t>
  </si>
  <si>
    <t>L06</t>
  </si>
  <si>
    <t>L06 Audit Reports (incl. Quality Assessments)</t>
  </si>
  <si>
    <t>Copies of audit reports performed for the duration of the order.  Quality Assessments by external bodies shall also be provided.</t>
  </si>
  <si>
    <t>L07</t>
  </si>
  <si>
    <t>L07 Corrective Action Reports</t>
  </si>
  <si>
    <t>Details of actions to be taken to remedy a finding from an audit or Quality Assessment.</t>
  </si>
  <si>
    <t>HSE DATA</t>
  </si>
  <si>
    <t>M01</t>
  </si>
  <si>
    <t>M01 Material Safety Data Sheets (MSDS)</t>
  </si>
  <si>
    <t>* The Data Sheets shall include:</t>
  </si>
  <si>
    <t>* Summary of physical and chemical properties of the substance</t>
  </si>
  <si>
    <t>* A description of its harmful nature including potential impact on the health and safety of personnel and of the environment.</t>
  </si>
  <si>
    <t>* Precautions necessary to ensure its safe use and eventual disposal.</t>
  </si>
  <si>
    <t xml:space="preserve">Details to also be provided to show that products or substances used at the workplace and/or supplied under the terms of the requisition/P.O. meet the requirements of specific government agencies and that all chemicals are registered in the Russian Federation.  Maximum Permissible Concentration (MPC) for discharge to the environment or OBUVS (temporary MPC’s) must be stated where applicable </t>
  </si>
  <si>
    <t>Copies shall be provided in English &amp; Russian language.  This Category shall include COSHH or similar certification body compliance where applicable.</t>
  </si>
  <si>
    <t>M02</t>
  </si>
  <si>
    <t>M02 Emissions to Atmosphere Data</t>
  </si>
  <si>
    <t>Air &amp; Liquids emissions data (where applicable) to be provided:</t>
  </si>
  <si>
    <t>• Engine capacity</t>
  </si>
  <si>
    <t>• Fuel consumption rate</t>
  </si>
  <si>
    <t>• Type of fuel (specify diesel, gas, electric)</t>
  </si>
  <si>
    <t>• Operating time</t>
  </si>
  <si>
    <t xml:space="preserve">• Inside and outside diameter of flue </t>
  </si>
  <si>
    <t>• Flue outlet tube or stack height</t>
  </si>
  <si>
    <t>• Exit velocity, temperature</t>
  </si>
  <si>
    <t>• Composition content of gases (e.g. CO, CO2, NOx, SOx, etc.)</t>
  </si>
  <si>
    <t>• Description of emission control systems</t>
  </si>
  <si>
    <t>M03</t>
  </si>
  <si>
    <t>M03 Safety &amp; Environmental Evaluation</t>
  </si>
  <si>
    <r>
      <t xml:space="preserve">Shall identify hazardous elements, hazardous situations and potential accidents associated with the equipment.  The criticality of these events shall be reviewed and </t>
    </r>
    <r>
      <rPr>
        <sz val="8"/>
        <color indexed="8"/>
        <rFont val="Arial"/>
        <family val="2"/>
      </rPr>
      <t>demonstrated to have been adequately dealt with.</t>
    </r>
    <r>
      <rPr>
        <sz val="8"/>
        <color indexed="10"/>
        <rFont val="Arial"/>
        <family val="2"/>
      </rPr>
      <t xml:space="preserve"> </t>
    </r>
  </si>
  <si>
    <t>M04</t>
  </si>
  <si>
    <t>M04 Safety Standards</t>
  </si>
  <si>
    <t>Describes the safety and environmental procedures and standards applied to the design, testing and commissioning of the equipment.</t>
  </si>
  <si>
    <t>M05</t>
  </si>
  <si>
    <t>M05 HAZOP Reports</t>
  </si>
  <si>
    <t>Shall include a summary of any HazOps performed, along with action items identified and their status.</t>
  </si>
  <si>
    <t>M06</t>
  </si>
  <si>
    <t>M06 Project Safety Plan</t>
  </si>
  <si>
    <t>Manual shall identify the following for Vendor &amp; Sub-Vendors:</t>
  </si>
  <si>
    <t>• Safety Organisation</t>
  </si>
  <si>
    <t>• Duties &amp; responsibilities of Project Safety Officer</t>
  </si>
  <si>
    <t>• Safety Plan</t>
  </si>
  <si>
    <t>• Safety Procedures</t>
  </si>
  <si>
    <t>• Formal inspection of sites</t>
  </si>
  <si>
    <t>• Safety meetings</t>
  </si>
  <si>
    <t>• Reporting procedures</t>
  </si>
  <si>
    <t>• Fire protection &amp; prevention</t>
  </si>
  <si>
    <t>• Medical facilities</t>
  </si>
  <si>
    <t>• Equipment safety</t>
  </si>
  <si>
    <t>• Housekeeping</t>
  </si>
  <si>
    <t>M07</t>
  </si>
  <si>
    <t>M07 Safety Management System (SMS)</t>
  </si>
  <si>
    <t>Shall include a brief description of Vendor’s documented Safety Management System showing how the system is structured and reference to the standard on which it is based (e.g. [G] 65 or similar).</t>
  </si>
  <si>
    <t>M08</t>
  </si>
  <si>
    <t>M08 Environmental Management System (EMS)</t>
  </si>
  <si>
    <t>Shall include a brief description of Vendor’s documented Environmental Management System showing how the system is structured and reference to the standard on which it is based (e.g. ISO 14001 or similar).</t>
  </si>
  <si>
    <t>M90</t>
  </si>
  <si>
    <t>M90 Expert conclusion on industrial safety for usage</t>
  </si>
  <si>
    <t>Expert conclusion on industrial safety for usage</t>
  </si>
  <si>
    <t>M91</t>
  </si>
  <si>
    <t>M91 Fire Safety Certificate</t>
  </si>
  <si>
    <t>Fire Safety Certificate</t>
  </si>
  <si>
    <t>M92</t>
  </si>
  <si>
    <t>M92 Health Certificate by Ministry of Health of Russian Federation</t>
  </si>
  <si>
    <t>Health Certificate by Ministry of Health of Russian Federation</t>
  </si>
  <si>
    <t>INSTALLATION/SPARES &amp; MAINTENANCE DATA</t>
  </si>
  <si>
    <t>N01</t>
  </si>
  <si>
    <t>N01 Installation, Commissioning, Operating &amp; Maintenance Manuals</t>
  </si>
  <si>
    <t>Manual shall include (Format and content to be agreed with Principal):</t>
  </si>
  <si>
    <t>• Installation: Erection assembly drawings, instructions on special tools to be used, tolerances allowed on setting dimensions, handling &amp; unpacking instructions.</t>
  </si>
  <si>
    <t>Note:  Approved Erection &amp; Installation procedures (VDR Code P08) to be included.</t>
  </si>
  <si>
    <t>• Commissioning:  List of spare parts, utilities, special tools &amp; utilities required, pre-commissioning checks to be performed, sequenced procedure for start-up and trouble shooting guidelines.</t>
  </si>
  <si>
    <t>Note: Approved pre-commissioning/commissioning procedures (VDR Code P05) to be included.</t>
  </si>
  <si>
    <t xml:space="preserve">• Operating:  description of equipment, operating procedures for start-up, steady state, shut down, emergency and fault conditions, operating parameters, performance curves, data sheets, function of protective devices and controls, copies of all relevant cause and effect diagrams and block diagrams, and fault finding guidelines.  </t>
  </si>
  <si>
    <t>• Maintenance:  Instructions &amp; drawings for maintenance disassembly, repair, overhaul &amp; re-assembly.  Description of complicated removal replacement disassembly/assembly procedure clearances and tolerance between moving parts, SPIR.</t>
  </si>
  <si>
    <t>N02</t>
  </si>
  <si>
    <t>N02 Installation, Commissioning, Operating &amp; Maintenance Manuals Contents List</t>
  </si>
  <si>
    <t>Contents List shall be submitted for approval on the basis of details given in N01 above.</t>
  </si>
  <si>
    <t>N03</t>
  </si>
  <si>
    <t>N03 Special Tools List</t>
  </si>
  <si>
    <t>List shall indicate those tools necessary for removing equipment from transport at site, plus those necessary for installation and maintenance equipment.  Against each entry, a brief description shall be given and where necessary for clarity, a drawing shall be provided.</t>
  </si>
  <si>
    <t>This list may be included with VDR Code N01.</t>
  </si>
  <si>
    <t>N04</t>
  </si>
  <si>
    <t>N04 Spare Parts &amp; Interchangeability Record (SPIR) Schedule</t>
  </si>
  <si>
    <t xml:space="preserve">Principal’s E-SPIR shall be completed by Vendor showing commonality &amp; interchangeability of spare parts.  </t>
  </si>
  <si>
    <t>E-SPIR shall indicate commissioning, operating  &amp; insurance spare parts recommended by Vendor and shall be defined by reference to cross sectional drawings and relevant parts list.  Against each entry, price and delivery shall be indicated.</t>
  </si>
  <si>
    <t>Access to E-SPIR can be found at www.e-spir.com</t>
  </si>
  <si>
    <t>N05</t>
  </si>
  <si>
    <t>N05 Training Data</t>
  </si>
  <si>
    <t>Vendor shall provide:</t>
  </si>
  <si>
    <t>• Operational &amp; Maintenance Training Plan providing durations and locations of sessions</t>
  </si>
  <si>
    <t>• All materials used for Training plan for retention by SEIC</t>
  </si>
  <si>
    <t>N06</t>
  </si>
  <si>
    <t>N06 Asset Data Requirements (Document and Tag Data)</t>
  </si>
  <si>
    <t>It is a requirement of the contract/purchase order, that all equipment provided by Vendors which requires Maintenance and/or Inspection during the lifecycle of the facility is allocated and identified with a unique</t>
  </si>
  <si>
    <t xml:space="preserve"> tag number in accordance with 'Equipment Tag Numbering Procedure' document number 1000-S-90-01-P-0004-00. In conjunction with the tag number, Vendors shall 'electronically hand over' to Purchaser specific data attributes to fulfil the requirements of the Operators Maintenance</t>
  </si>
  <si>
    <t>Management system. These data attributes, or Asset Data, will vary</t>
  </si>
  <si>
    <t>depending on equipment type, but will cover the following areas:</t>
  </si>
  <si>
    <t>• Basic technical information including but not limited to Tag Number, Service Description, Manufacturer, Model/Type and Serial Number</t>
  </si>
  <si>
    <t>• Reference to documents and drawings where the tagged items appear  (see VDR section 2.3.3 above).</t>
  </si>
  <si>
    <t>• Hazardous area data relating to certified electrical equipment</t>
  </si>
  <si>
    <t>•  Instrument set point information and Integrated Controls Safety System (ICSS) Input/Output (I/O) data requirements.</t>
  </si>
  <si>
    <t xml:space="preserve">It is recommended that Asset Data is maintained by Vendors in a database, so that electronic hand over to Purchaser may be easily facilitated.  Where Vendor does not have a suitable database tool, the purchaser will assist. </t>
  </si>
  <si>
    <t>Purchaser will provide a 'Tagging and Data Collection - Instructions To Vendor's' document to give specific Asset Data Requirements, for the different equipment types.</t>
  </si>
  <si>
    <t>N90</t>
  </si>
  <si>
    <t>N90 Warranty service and upgrade is required.</t>
  </si>
  <si>
    <t>Warranty service and upgrade is required.</t>
  </si>
  <si>
    <t>POST MANUFACTURING PROCEDURES</t>
  </si>
  <si>
    <t>P01</t>
  </si>
  <si>
    <t>P01 Functional &amp; Performance Test Procedures</t>
  </si>
  <si>
    <t>Procedures for both works and site testing shall include the following:</t>
  </si>
  <si>
    <t>• Purpose of the test</t>
  </si>
  <si>
    <t>• P&amp;ID or diagram with written description of test set up</t>
  </si>
  <si>
    <t>• Definition of all equipment to be used for testing, including tag numbers for Purchaser’s equipment</t>
  </si>
  <si>
    <t>• Acceptance criteria for the test</t>
  </si>
  <si>
    <t>• Sample log for the reading to be taken</t>
  </si>
  <si>
    <t>• Full description of the method of calculating the results of their accuracy</t>
  </si>
  <si>
    <t>P02</t>
  </si>
  <si>
    <t>P02 Flushing Procedures</t>
  </si>
  <si>
    <t>Shall detail method of flushing pipework systems at work and including acceptance criteria.</t>
  </si>
  <si>
    <t>P03</t>
  </si>
  <si>
    <t>P03 Weight Control, Weighing Procedures</t>
  </si>
  <si>
    <t>To detail method recording weight during design and manufacture and method of weighing equipment prior to shipment.  The weighing procedure shall include:</t>
  </si>
  <si>
    <t>• A description of the weight measuring and recording devices giving capacity and accuracy.  Accuracy to be within ±1%</t>
  </si>
  <si>
    <t>• Description of calibration certificate (calibrated within the last six months) for each of the measuring/recording devices to be used for the weighing</t>
  </si>
  <si>
    <t>• Methods to be used for weighing and measuring/calculating centre of gravity including temporary lifting/supporting equipment used.</t>
  </si>
  <si>
    <t>The Vendor shall, within ten (10) days of the weighing, submit the original of the records and related data together with a Weight and Centre of Gravity data sheet summarising the results.  The weighing results shall define the state of completion of equipment (listing as appropriate the weight of those items that were missing).  Pro-formas of weighing Reports &amp; Certificates are available from Principal upon request.</t>
  </si>
  <si>
    <t>P04</t>
  </si>
  <si>
    <t>P04 Lifting Procedures</t>
  </si>
  <si>
    <t>Any additional information not covered by Erection &amp; Installation Procedures (VDR Code P08).</t>
  </si>
  <si>
    <t>P05</t>
  </si>
  <si>
    <t>P05 Pre-commissioning, Commissioning Procedures</t>
  </si>
  <si>
    <t>Procedure shall include list of spare parts, special tools and utilities required, pre-commissioning checks to be performed, sequenced procedure for start-up and fault guidelines.  Copies of all relevant drawings shall also be included.</t>
  </si>
  <si>
    <t>P06</t>
  </si>
  <si>
    <t>P06 Preparation for Shipping , Handling, Storage, Preservation</t>
  </si>
  <si>
    <t>Vendor to propose techniques.  Indicate size of container, number off, weight, identification and contents, include detail preservation procedure detailing inspection periods, materials required etc., both prior to installation and post installation, but prior to commissioning.  Any special unpacking/handling requirements shall be stated.</t>
  </si>
  <si>
    <t>P07</t>
  </si>
  <si>
    <t>P07 Leak Test Procedures</t>
  </si>
  <si>
    <t>Detailed procedures for compliance with Principal’s leakage acceptance criteria, including method of leak detection from flanged joints.</t>
  </si>
  <si>
    <t>P08</t>
  </si>
  <si>
    <t>P08 Erection &amp; Installation Procedures</t>
  </si>
  <si>
    <t>Detailed description and procedures for installation of equipment to be supplied to be used at the fabrication site.</t>
  </si>
  <si>
    <t>The following information shall be included:</t>
  </si>
  <si>
    <t>• Lifting points</t>
  </si>
  <si>
    <t>• Lifting weights</t>
  </si>
  <si>
    <t>• Shipping break points for panels and switchboard assemblies</t>
  </si>
  <si>
    <t>• Erection match markings</t>
  </si>
  <si>
    <t>• Fixing points</t>
  </si>
  <si>
    <t>• Leveling procedures</t>
  </si>
  <si>
    <t>• Alignment procedures</t>
  </si>
  <si>
    <t>• Erection fasteners summary list</t>
  </si>
  <si>
    <t>• Details of any special unpacking/handling requirements shall be stated</t>
  </si>
  <si>
    <t>Required Technical
Documentation</t>
  </si>
  <si>
    <t>Техническая документация
для материала</t>
  </si>
  <si>
    <r>
      <rPr>
        <b/>
        <sz val="10"/>
        <color indexed="10"/>
        <rFont val="Arial"/>
        <family val="2"/>
      </rPr>
      <t>GROSS Weight for Line,kg</t>
    </r>
    <r>
      <rPr>
        <b/>
        <sz val="10"/>
        <color indexed="8"/>
        <rFont val="Arial"/>
        <family val="2"/>
      </rPr>
      <t xml:space="preserve">
</t>
    </r>
    <r>
      <rPr>
        <b/>
        <u val="single"/>
        <sz val="10"/>
        <color indexed="12"/>
        <rFont val="Arial"/>
        <family val="2"/>
      </rPr>
      <t>Note</t>
    </r>
  </si>
  <si>
    <r>
      <rPr>
        <b/>
        <sz val="10"/>
        <color indexed="10"/>
        <rFont val="Arial"/>
        <family val="2"/>
      </rPr>
      <t>Вес брутто линейки предложения, кг</t>
    </r>
    <r>
      <rPr>
        <b/>
        <sz val="10"/>
        <color indexed="8"/>
        <rFont val="Arial"/>
        <family val="2"/>
      </rPr>
      <t xml:space="preserve">
</t>
    </r>
    <r>
      <rPr>
        <b/>
        <u val="single"/>
        <sz val="10"/>
        <color indexed="12"/>
        <rFont val="Arial"/>
        <family val="2"/>
      </rPr>
      <t>Примечание</t>
    </r>
  </si>
  <si>
    <r>
      <rPr>
        <b/>
        <sz val="10"/>
        <color indexed="10"/>
        <rFont val="Arial"/>
        <family val="2"/>
      </rPr>
      <t>GROSS Volume for line, cm</t>
    </r>
    <r>
      <rPr>
        <b/>
        <vertAlign val="superscript"/>
        <sz val="10"/>
        <color indexed="10"/>
        <rFont val="Arial"/>
        <family val="2"/>
      </rPr>
      <t>3</t>
    </r>
    <r>
      <rPr>
        <b/>
        <sz val="10"/>
        <color indexed="10"/>
        <rFont val="Arial"/>
        <family val="2"/>
      </rPr>
      <t>(LxWxH)</t>
    </r>
    <r>
      <rPr>
        <b/>
        <sz val="10"/>
        <color indexed="8"/>
        <rFont val="Arial"/>
        <family val="2"/>
      </rPr>
      <t xml:space="preserve">
</t>
    </r>
    <r>
      <rPr>
        <b/>
        <u val="single"/>
        <sz val="10"/>
        <color indexed="12"/>
        <rFont val="Arial"/>
        <family val="2"/>
      </rPr>
      <t>Note</t>
    </r>
  </si>
  <si>
    <r>
      <rPr>
        <b/>
        <sz val="10"/>
        <color indexed="10"/>
        <rFont val="Arial"/>
        <family val="2"/>
      </rPr>
      <t>Объем линейки предложения,
см</t>
    </r>
    <r>
      <rPr>
        <b/>
        <vertAlign val="superscript"/>
        <sz val="10"/>
        <color indexed="10"/>
        <rFont val="Arial"/>
        <family val="2"/>
      </rPr>
      <t>3</t>
    </r>
    <r>
      <rPr>
        <b/>
        <sz val="10"/>
        <color indexed="10"/>
        <rFont val="Arial"/>
        <family val="2"/>
      </rPr>
      <t>(LxWxH)</t>
    </r>
    <r>
      <rPr>
        <b/>
        <u val="single"/>
        <sz val="10"/>
        <color indexed="12"/>
        <rFont val="Arial"/>
        <family val="2"/>
      </rPr>
      <t xml:space="preserve">
Примечание</t>
    </r>
  </si>
  <si>
    <t>Overall Package Size:</t>
  </si>
  <si>
    <r>
      <t xml:space="preserve">Please provide as </t>
    </r>
    <r>
      <rPr>
        <sz val="12"/>
        <color indexed="10"/>
        <rFont val="Arial"/>
        <family val="2"/>
      </rPr>
      <t>GROSS</t>
    </r>
    <r>
      <rPr>
        <sz val="12"/>
        <rFont val="Arial"/>
        <family val="2"/>
      </rPr>
      <t xml:space="preserve"> Weight (kg) and volume of packaging (LxWxH) (cm</t>
    </r>
    <r>
      <rPr>
        <vertAlign val="superscript"/>
        <sz val="12"/>
        <rFont val="Arial"/>
        <family val="2"/>
      </rPr>
      <t>3</t>
    </r>
    <r>
      <rPr>
        <sz val="12"/>
        <rFont val="Arial"/>
        <family val="2"/>
      </rPr>
      <t>)</t>
    </r>
    <r>
      <rPr>
        <sz val="12"/>
        <color indexed="30"/>
        <rFont val="Arial"/>
        <family val="2"/>
      </rPr>
      <t xml:space="preserve"> </t>
    </r>
    <r>
      <rPr>
        <u val="single"/>
        <sz val="12"/>
        <color indexed="30"/>
        <rFont val="Arial"/>
        <family val="2"/>
      </rPr>
      <t>for each line deals</t>
    </r>
  </si>
  <si>
    <r>
      <t xml:space="preserve">Пожалуйста, предоставте вес </t>
    </r>
    <r>
      <rPr>
        <sz val="12"/>
        <color indexed="10"/>
        <rFont val="Arial"/>
        <family val="2"/>
      </rPr>
      <t>брутто</t>
    </r>
    <r>
      <rPr>
        <sz val="12"/>
        <rFont val="Arial"/>
        <family val="2"/>
      </rPr>
      <t>(КГ) и объем упаковки(ДхШхВ)(см</t>
    </r>
    <r>
      <rPr>
        <vertAlign val="superscript"/>
        <sz val="12"/>
        <rFont val="Arial"/>
        <family val="2"/>
      </rPr>
      <t>3</t>
    </r>
    <r>
      <rPr>
        <sz val="12"/>
        <rFont val="Arial"/>
        <family val="2"/>
      </rPr>
      <t>)</t>
    </r>
    <r>
      <rPr>
        <u val="single"/>
        <sz val="12"/>
        <rFont val="Arial"/>
        <family val="2"/>
      </rPr>
      <t xml:space="preserve"> </t>
    </r>
    <r>
      <rPr>
        <u val="single"/>
        <sz val="12"/>
        <color indexed="30"/>
        <rFont val="Arial"/>
        <family val="2"/>
      </rPr>
      <t>для каждой линейки предложения</t>
    </r>
  </si>
  <si>
    <r>
      <t xml:space="preserve">Please provide </t>
    </r>
    <r>
      <rPr>
        <u val="single"/>
        <sz val="12"/>
        <color indexed="30"/>
        <rFont val="Arial"/>
        <family val="2"/>
      </rPr>
      <t>overall package size</t>
    </r>
    <r>
      <rPr>
        <sz val="12"/>
        <rFont val="Arial"/>
        <family val="2"/>
      </rPr>
      <t xml:space="preserve"> in view LxWxH</t>
    </r>
  </si>
  <si>
    <r>
      <t xml:space="preserve">Пожалуйста предоставте </t>
    </r>
    <r>
      <rPr>
        <u val="single"/>
        <sz val="12"/>
        <color indexed="30"/>
        <rFont val="Arial"/>
        <family val="2"/>
      </rPr>
      <t>размер всей упаковки материалов</t>
    </r>
    <r>
      <rPr>
        <sz val="12"/>
        <rFont val="Arial"/>
        <family val="2"/>
      </rPr>
      <t xml:space="preserve"> в виде ДхШхВ</t>
    </r>
  </si>
  <si>
    <t>20201022-TNI-C</t>
  </si>
  <si>
    <t>A01 Vendor Master Data Schedule (VMDS)
B07 Vendors Declaration of Compliance
B07 Vendor's Declaration of Compliance
H18 Catalogue Data
K04 Factory Acceptance Test (FAT) Report
K04 Factory Acceptance Test Reports
K38 CU TR Certificate , Declaration of Conformity for Low Voltage Equipment
K38 CU TR Certificate/Declaration of Conformity for Low Voltage Equipment
K39 RF , CU TR Fire Safety Certificate of Conformity
K39 RF/CU TR fire Safety Certificate of Conformity
L04 Quality Management Accreditation (including any manufacturing licenses held by Vendor, e.g. API, ASME etc.)
L04 Quality Management Accreditation eg ISO 9000 (including any manufacturing licenses held by Vendor, e.g. API, ASME etc.)
P06 Preparation for Shipping with Recommended Handling, Storage &amp; Preservation Procedures
Recommended for purchase in Russian Federation</t>
  </si>
  <si>
    <r>
      <t xml:space="preserve">CBL ELEC N-ARM FIRE,0.45/0.75KV,5X16MM²
</t>
    </r>
    <r>
      <rPr>
        <sz val="10"/>
        <color indexed="8"/>
        <rFont val="Courier New"/>
        <family val="3"/>
      </rPr>
      <t>Fire spec non armoured electrical cable
Flammability properties        FLAME RETANDANT
Voltage                        0.45/0.75 kV
Construction                   Cu/EPR/SE4
Mat, conductor wire            COPPER
Mat spec, insulation           EPR
Mat spec, outer sheath         SE4
Colour, outer sheath           BLACK
Identification, cores          BLUE(N) + GREEN/YELLOW(PE)
BROWN(L1), BLACK(L2), GREY(L3)
Number, cores                  5
Cross section, cores           16 mm²
Diameter, od, overall          26.4 mm (NOTE LESS)
33.3 mm
Shape                          CIRCULAR
Class                          5 (BS EN 60228 / GOST 22483)
Standard                       IEC 60228/GOST 22483
Current rating, short-circuit  5.50/2.46/1.74 kA
(0.1/0.5/1.0 s)
Separation layer               SYNTHETIC TAPE/
TALC POWDER OR OTHER
SIMILAR MATERIAL
Temperature rating, operating  +60 °C (MAX)
Bending radius, min            266 mm (8 x D)
Resistance, conductor, min     1.21 ohm/km AT 20 ºC
Reactance, max                 0.084 ohm/km AT 50 Hz
Current rating, air            80 A AT 30 °C (ADMISSIBLE
SUSTAINED)
Temperature rating, conductor  200/250 °C
Climate application            HL/UHL 1 GOST 15150
Temperature rating , ambient   -50 / +50 °C
Relative humidity              98 %  AT 35 °C
Installation temperature       -10 °C (WITHOUT PRE-HEATING)
Service life                   25 YR (MIN)
Warranty rated life            1 YR
Weigh                          1750 kgs/km
Operation requirementS:
1.Place of operation:
Onshore technological complexes.
The cables in all respects, be suitable for operation in
conditions prevailing within a typical petrochemical
facility and the stated service conditions where the
atmosphere shall be regarded as saliferous and corrosive,
as commonly encountered in installations in close proximity
to the
2. Appointment:
A) Stationary laying conditions (motionless)- Yes
B)Non-stationary laying conditions (in motion) -No
Compliance internal requirements of company sakhalin energy:
1000-S-40-68-S-0003-00 Technical specification for electric
cables / wires and glands onshore
Compliance with regulatory requirements:
IEC 60245-4/ ГОСТ IEC 60245-4
IEC 61034-2 / GOST IEC 61034-2 (minimum light transmission
value of 60%)
IEC 60754-1 / GOST IEC 60754-1 (maximum halogen gas emission
of 0.5%)
IEC 60754-2 / GOST IEC 60754-2(index pH ≥ 4.3, conductivity
≤ 10 μS.mm-1)
IEC 60684-2 (maximum fluorine emission 0.1%)
IEC 60332-1-2 / ГОСТ IEC 60332-1-2(flame retardant cable at
single laying)
IEC 60079-14 / GOST IEC 60079-14  and(or) GOST R 58342 (for
cable use in hazardous classified areas)
Notes:
1. Any deviations from the stated requirements must be
communicated to the Customer and agreed.
2.Requirements for the need to conduct tests for resistance
to ozone are set when ordering. The length of the cable on
the drum is agreed upon when ordering.
3. Installation Method E(МЭК60364-5-52 / GOST R 50571-5-52)
for Three loaded conductors in air, at 30 ºC
Others:
The size of the cable entry is determined when choosing the
supplier / manufacturer of cable products
Abbreviations:
Cu – copper
EPR - Ethylene-propylene rubber
SE4 - Cable in a compound sheath based on polychloroprene
compound (PCP) or other equivalent synthetic elastomer
A01 Vendor Master Data Schedule (VMDS)
B07 Vendor's Declaration of Compliance
H18 Catalogue Data
K04 Factory Acceptance Test Reports
K38 CU TR Certificate / Declaration of Conformity for Low Voltage Equipment
K39 RF / CU TR Fire Safety Certificate of Conformity
L04 Quality Management Accreditation (including any manufacturing licenses held by Vendor, e.g. API, ASME etc.)
P06 Preparation for Shipping with Recommended Handling, Storage &amp; Preservation Procedures
Recommended for purchase in Russian Federation</t>
    </r>
  </si>
  <si>
    <t>M</t>
  </si>
  <si>
    <r>
      <t xml:space="preserve">CBL ELEC N-ARM FIRE,0.45/0.75KV,5X4MM²
</t>
    </r>
    <r>
      <rPr>
        <sz val="10"/>
        <color indexed="8"/>
        <rFont val="Courier New"/>
        <family val="3"/>
      </rPr>
      <t>Fire spec non armoured electrical cable
Flammability properties        FLAME RETANDANT
Voltage                        0.45/0.75 kV
Construction                   Cu/EPR/SE4
Mat, conductor wire            COPPER
Mat spec, insulation           EPR
Mat spec, outer sheath         SE4
Colour, outer sheath           BLACK
Identification, cores          BLUE(N) + GREEN/YELLOW(PE)
BROWN(L1), BLACK(L2), GREY(L3)
Number, cores                  5
Cross section, cores           4 mm²
Diameter, od, overall          15.6 mm (NOTE LESS)
19.9 mm
Shape                          CIRCULAR
Class                          5 (BS EN 60228 / GOST 22483)
Standard                       IEC 60228/GOST 22483
Current rating, short-circuit  1.36/0.61/0.43 kA
(0.1/0.5/1.0 s)
Separation layer               SYNTHETIC TAPE/
TALC POWDER OR OTHER
SIMILAR MATERIAL
Temperature rating, operating  +60 °C (MAX)
Bending radius, min            159 mm (8 x D)
Resistance, conductor, min     4.95 ohm/km AT 20 ºC
Reactance, max                 0.098 ohm/km AT 50 Hz
Current rating, air            34 A AT 30 °C (ADMISSIBLE
SUSTAINED)
Temperature rating, conductor  200/250 °C
Climate application            HL/UHL 1 GOST 15150
Temperature rating , ambient   -50 / +50 °C
Relative humidity              98 %  AT 35 °C
Installation temperature       -10 °C (WITHOUT PRE-HEATING)
Service life                   25 YR (MIN)
Warranty rated life            1 YR
Weigh                          540 kgs/km
Operation requirementS:
1.Place of operation:
Onshore technological complexes.
The cables in all respects, be suitable for operation in
conditions prevailing within a typical petrochemical
facility and the stated service conditions where the
atmosphere shall be regarded as saliferous and corrosive,
as commonly encountered in installations in close proximity
to the
2. Appointment:
A) Stationary laying conditions (motionless)- Yes
B)Non-stationary laying conditions (in motion) -No
Compliance internal requirements of company sakhalin energy:
1000-S-40-68-S-0003-00 Technical specification for electric
cables / wires and glands onshore
Compliance with regulatory requirements:
IEC 60245-4/ ГОСТ IEC 60245-4
IEC 61034-2 / GOST IEC 61034-2 (minimum light transmission
value of 60%)
IEC 60754-1 / GOST IEC 60754-1 (maximum halogen gas emission
of 0.5%)
IEC 60754-2 / GOST IEC 60754-2(index pH ≥ 4.3, conductivity
≤ 10 μS.mm-1)
IEC 60684-2 (maximum fluorine emission 0.1%)
IEC 60332-1-2 / ГОСТ IEC 60332-1-2(flame retardant cable at
single laying)
IEC 60079-14 / GOST IEC 60079-14  and(or) GOST R 58342 (for
cable use in hazardous classified areas)
Notes:
1. Any deviations from the stated requirements must be
communicated to the Customer and agreed.
2.Requirements for the need to conduct tests for resistance
to ozone are set when ordering. The length of the cable on
the drum is agreed upon when ordering.
3. Installation Method E(МЭК60364-5-52 / GOST R 50571-5-52)
for Three loaded conductors in air, at 30 ºC
Others:
The size of the cable entry is determined when choosing the
supplier / manufacturer of cable products
Abbreviations:
Cu – copper
EPR - Ethylene-propylene rubber
SE4 - Cable in a compound sheath based on polychloroprene
compound (PCP) or other equivalent synthetic elastomer
A01 Vendor Master Data Schedule (VMDS)
B07 Vendor's Declaration of Compliance
H18 Catalogue Data
K04 Factory Acceptance Test Reports
K38 CU TR Certificate / Declaration of Conformity for Low Voltage Equipment
K39 RF / CU TR Fire Safety Certificate of Conformity
L04 Quality Management Accreditation (including any manufacturing licenses held by Vendor, e.g. API, ASME etc.)
P06 Preparation for Shipping with Recommended Handling, Storage &amp; Preservation Procedures
Recommended for purchase in Russian Federation</t>
    </r>
  </si>
  <si>
    <r>
      <t xml:space="preserve">CBL ELEC N-ARM FIRE,0.45/0.75KV,3X4MM²
</t>
    </r>
    <r>
      <rPr>
        <sz val="10"/>
        <color indexed="8"/>
        <rFont val="Courier New"/>
        <family val="3"/>
      </rPr>
      <t>Fire spec non armoured electrical cable
Flammability properties        FLAME RETANDANT
Voltage                        0.45/0.75 kV
Construction                   Cu/EPR/SE4
Mat, conductor wire            COPPER
Mat spec, insulation           EPR
Mat spec, outer sheath         SE4
Colour, outer sheath           BLACK
Identification, cores          BROWN(L1), BLACK(L2), GREY(L3)
Number, cores                  3
Cross section, cores           4 mm²
Diameter, od, overall          12.7 mm (NOTE LESS)
16.2 mm
Shape                          CIRCULAR
Class                          5 (BS EN 60228 / GOST 22483)
Standard                       IEC 60228/GOST 22483
Current rating, short-circuit  1.36/0.61/0.43 kA
(0.1/0.5/1.0 s)
Separation layer               SYNTHETIC TAPE/
TALC POWDER OR OTHER
SIMILAR MATERIAL
Temperature rating, operating  +60 °C (MAX)
Bending radius, min            130 mm (8 x D)
Resistance, conductor, min     4.95 ohm/km AT 20 ºC
Reactance, max                 0.098 ohm/km AT 50 Hz
Current rating, air            34 A AT 30 °C (ADMISSIBLE
SUSTAINED)
Temperature rating, conductor  200/250 °C
Climate application            HL/UHL 1 GOST 15150
Temperature rating , ambient   -50 / +50 °C
Relative humidity              98 %  AT 35 °C
Installation temperature       -10 °C (WITHOUT PRE-HEATING)
Service life                   25 YR (MIN)
Warranty rated life            1 YR
Weigh                          360 kgs/km
Operation requirementS:
1.Place of operation:
Onshore technological complexes.
The cables in all respects, be suitable for operation in
conditions prevailing within a typical petrochemical
facility and the stated service conditions where the
atmosphere shall be regarded as saliferous and corrosive,
as commonly encountered in installations in close proximity
to the
2. Appointment:
A) Stationary laying conditions (motionless)- Yes
B)Non-stationary laying conditions (in motion) -No
Compliance internal requirements of company sakhalin energy:
1000-S-40-68-S-0003-00 Technical specification for electric
cables / wires and glands onshore
Compliance with regulatory requirements:
IEC 60245-4/ ГОСТ IEC 60245-4
IEC 61034-2 / GOST IEC 61034-2 (minimum light transmission
value of 60%)
IEC 60754-1 / GOST IEC 60754-1 (maximum halogen gas emission
of 0.5%)
IEC 60754-2 / GOST IEC 60754-2(index pH ≥ 4.3, conductivity
≤ 10 μS.mm-1)
IEC 60684-2 (maximum fluorine emission 0.1%)
IEC 60332-1-2 / ГОСТ IEC 60332-1-2(flame retardant cable at
single laying)
IEC 60079-14 / GOST IEC 60079-14  and(or) GOST R 58342 (for
cable use in hazardous classified areas)
Notes:
1. Any deviations from the stated requirements must be
communicated to the Customer and agreed.
2.Requirements for the need to conduct tests for resistance
to ozone are set when ordering. The length of the cable on
the drum is agreed upon when ordering.
3. Installation Method E(МЭК60364-5-52 / GOST R 50571-5-52)
for Three loaded conductors in air, at 30 ºC
Others:
The size of the cable entry is determined when choosing the
supplier / manufacturer of cable products
Abbreviations:
Cu – copper
EPR - Ethylene-propylene rubber
SE4 - Cable in a compound sheath based on polychloroprene
compound (PCP) or other equivalent synthetic elastomer
A01 Vendor Master Data Schedule (VMDS)
B07 Vendor's Declaration of Compliance
H18 Catalogue Data
K04 Factory Acceptance Test Reports
K38 CU TR Certificate / Declaration of Conformity for Low Voltage Equipment
K39 RF / CU TR Fire Safety Certificate of Conformity
L04 Quality Management Accreditation (including any manufacturing licenses held by Vendor, e.g. API, ASME etc.)
P06 Preparation for Shipping with Recommended Handling, Storage &amp; Preservation Procedures
Recommended for purchase in Russian Federation</t>
    </r>
  </si>
  <si>
    <r>
      <t xml:space="preserve">CBL ELEC N-ARM FIRE,0.45/0.75KV,3X2.5MM²
</t>
    </r>
    <r>
      <rPr>
        <sz val="10"/>
        <color indexed="8"/>
        <rFont val="Courier New"/>
        <family val="3"/>
      </rPr>
      <t>Fire spec non armoured electrical cable
Flammability properties        FLAME RETANDANT
Voltage                        0.45/0.75 kV
Construction                   Cu/EPR/SE4
Mat, conductor wire            COPPER
Mat spec, insulation           EPR
Mat spec, outer sheath         SE4
Colour, outer sheath           BLACK
Identification, cores          BROWN(L1), BLACK(L2), GREY(L3)
Number, cores                  3
Cross section, cores           2.5 mm²
Diameter, od, overall          10.9 mm (NOTE LESS)
14.0 mm
Shape                          CIRCULAR
Class                          5 (BS EN 60228 / GOST 22483)
Standard                       IEC 60228/GOST 22483
Current rating, short-circuit  0.85/0.38/0.27 kA
(0.1/0.5/1.0 s)
Separation layer               SYNTHETIC TAPE/
TALC POWDER OR OTHER
SIMILAR MATERIAL
Temperature rating, operating  +60 °C (MAX)
Bending radius, min            112 mm (8 x D)
Resistance, conductor, min     7.98 ohm/km AT 20 ºC
Reactance, max                 0.105 ohm/km AT 50 Hz
Current rating, air            25 A AT 30 °C (ADMISSIBLE
SUSTAINED)
Temperature rating, conductor  200/250 °C
Climate application            HL/UHL 1 GOST 15150
Temperature rating , ambient   -50 / +50 °C
Relative humidity              98 %  AT 35 °C
Installation temperature       -10 °C (WITHOUT PRE-HEATING)
Service life                   25 YR (MIN)
Warranty rated life            1 YR
Weigh                          250 kgs/km
Operation requirementS:
1.Place of operation:
Onshore technological complexes.
The cables in all respects, be suitable for operation in
conditions prevailing within a typical petrochemical
facility and the stated service conditions where the
atmosphere shall be regarded as saliferous and corrosive,
as commonly encountered in installations in close proximity
to the
2. Appointment:
A) Stationary laying conditions (motionless)- Yes
B)Non-stationary laying conditions (in motion) -No
Compliance internal requirements of company sakhalin energy:
1000-S-40-68-S-0003-00 Technical specification for electric
cables / wires and glands onshore
Compliance with regulatory requirements:
IEC 60245-4/ ГОСТ IEC 60245-4
IEC 61034-2 / GOST IEC 61034-2 (minimum light transmission
value of 60%)
IEC 60754-1 / GOST IEC 60754-1 (maximum halogen gas emission
of 0.5%)
IEC 60754-2 / GOST IEC 60754-2(index pH ≥ 4.3, conductivity
≤ 10 μS.mm-1)
IEC 60684-2 (maximum fluorine emission 0.1%)
IEC 60332-1-2 / ГОСТ IEC 60332-1-2(flame retardant cable at
single laying)
IEC 60079-14 / GOST IEC 60079-14  and(or) GOST R 58342 (for
cable use in hazardous classified areas)
Notes:
1. Any deviations from the stated requirements must be
communicated to the Customer and agreed.
2.Requirements for the need to conduct tests for resistance
to ozone are set when ordering. The length of the cable on
the drum is agreed upon when ordering.
3. Installation Method E(МЭК60364-5-52 / GOST R 50571-5-52)
for Three loaded conductors in air, at 30 ºC
Others:
The size of the cable entry is determined when choosing the
supplier / manufacturer of cable products
Abbreviations:
Cu – copper
EPR - Ethylene-propylene rubber
SE4 - Cable in a compound sheath based on polychloroprene
compound (PCP) or other equivalent synthetic elastomer
A01 Vendor Master Data Schedule (VMDS)
B07 Vendor's Declaration of Compliance
H18 Catalogue Data
K04 Factory Acceptance Test Reports
K38 CU TR Certificate / Declaration of Conformity for Low Voltage Equipment
K39 RF / CU TR Fire Safety Certificate of Conformity
L04 Quality Management Accreditation (including any manufacturing licenses held by Vendor, e.g. API, ASME etc.)
P06 Preparation for Shipping with Recommended Handling, Storage &amp; Preservation Procedures
Recommended for purchase in Russian Federation</t>
    </r>
  </si>
  <si>
    <r>
      <t xml:space="preserve">CBL ELEC N-ARM FIRE,0.45/0.75KV,5X25MM²
</t>
    </r>
    <r>
      <rPr>
        <sz val="10"/>
        <color indexed="8"/>
        <rFont val="Courier New"/>
        <family val="3"/>
      </rPr>
      <t>Fire spec non armoured electrical cable
Flammability properties        FLAME RETANDANT
Voltage                        0.45/0.75 kV
Construction                   Cu/EPR/SE4
Mat, conductor wire            COPPER
Mat spec, insulation           EPR
Mat spec, outer sheath         SE4
Colour, outer sheath           BLACK
Identification, cores          BLUE(N) + GREEN/YELLOW(PE)
BROWN(L1), BLACK(L2), GREY(L3)
Number, cores                  5
Cross section, cores           25 mm²
Diameter, od, overall          32 mm (NOTE LESS)
40.4 mm
Shape                          CIRCULAR
Class                          5 (BS EN 60228 / GOST 22483)
Standard                       IEC 60228/GOST 22483
Current rating, short-circuit  8.79/3.93/2.78 kA
(0.1/0.5/1.0 s)
Separation layer               SYNTHETIC TAPE/
TALC POWDER OR OTHER
SIMILAR MATERIAL
Temperature rating, operating  +60 °C (MAX)
Bending radius, min            323 mm (8 x D)
Resistance, conductor, min     0.78 ohm/km AT 20 ºC
Reactance, max                 0.083 ohm/km AT 50 Hz
Current rating, air            101 A AT 30 °C (ADMISSIBLE
SUSTAINED)
Temperature rating, conductor  200/250 °C
Climate application            HL/UHL 1 GOST 15150
Temperature rating , ambient   -50 / +50 °C
Relative humidity              98 %  AT 35 °C
Installation temperature       -10 °C (WITHOUT PRE-HEATING)
Service life                   25 YR (MIN)
Warranty rated life            1 YR
Weigh                          2700 kgs/km
Operation requirementS:
1.Place of operation:
Onshore technological complexes.
The cables in all respects, be suitable for operation in
conditions prevailing within a typical petrochemical
facility and the stated service conditions where the
atmosphere shall be regarded as saliferous and corrosive,
as commonly encountered in installations in close proximity
to the
2. Appointment:
A) Stationary laying conditions (motionless)- Yes
B)Non-stationary laying conditions (in motion) -No
Compliance internal requirements of company sakhalin energy:
1000-S-40-68-S-0003-00 Technical specification for electric
cables / wires and glands onshore
Compliance with regulatory requirements:
IEC 60245-4/ ГОСТ IEC 60245-4
IEC 61034-2 / GOST IEC 61034-2 (minimum light transmission
value of 60%)
IEC 60754-1 / GOST IEC 60754-1 (maximum halogen gas emission
of 0.5%)
IEC 60754-2 / GOST IEC 60754-2(index pH ≥ 4.3, conductivity
≤ 10 μS.mm-1)
IEC 60684-2 (maximum fluorine emission 0.1%)
IEC 60332-1-2 / ГОСТ IEC 60332-1-2(flame retardant cable at
single laying)
IEC 60079-14 / GOST IEC 60079-14  and(or) GOST R 58342 (for
cable use in hazardous classified areas)
Notes:
1. Any deviations from the stated requirements must be
communicated to the Customer and agreed.
2.Requirements for the need to conduct tests for resistance
to ozone are set when ordering. The length of the cable on
the drum is agreed upon when ordering.
3. Installation Method E(МЭК60364-5-52 / GOST R 50571-5-52)
for Three loaded conductors in air, at 30 ºC
Others:
The size of the cable entry is determined when choosing the
supplier / manufacturer of cable products
Abbreviations:
Cu – copper
EPR - Ethylene-propylene rubber
SE4 - Cable in a compound sheath based on polychloroprene
compound (PCP) or other equivalent synthetic elastomer
A01 Vendor Master Data Schedule (VMDS)
B07 Vendor's Declaration of Compliance
H18 Catalogue Data
K04 Factory Acceptance Test Reports
K38 CU TR Certificate / Declaration of Conformity for Low Voltage Equipment
K39 RF / CU TR Fire Safety Certificate of Conformity
L04 Quality Management Accreditation (including any manufacturing licenses held by Vendor, e.g. API, ASME etc.)
P06 Preparation for Shipping with Recommended Handling, Storage &amp; Preservation Procedures
Recommended for purchase in Russian Federation</t>
    </r>
  </si>
  <si>
    <r>
      <t xml:space="preserve">CBL ELEC N-ARM FIRE,0.45/0.75KV,5X6MM²
</t>
    </r>
    <r>
      <rPr>
        <sz val="10"/>
        <color indexed="8"/>
        <rFont val="Courier New"/>
        <family val="3"/>
      </rPr>
      <t>Fire spec non armoured electrical cable
Flammability properties        FLAME RETANDANT
Voltage                        0.45/0.75 kV
Construction                   Cu/EPR/SE4
Mat, conductor wire            COPPER
Mat spec, insulation           EPR
Mat spec, outer sheath         SE4
Colour, outer sheath           BLACK
Identification, cores          BLUE(N) + GREEN/YELLOW(PE)
BROWN(L1), BLACK(L2), GREY(L3)
Number, cores                  5
Cross section, cores           6 mm²
Diameter, od, overall          17.5 mm (NOTE LESS)
22.2 mm
Shape                          CIRCULAR
Class                          5 (BS EN 60228 / GOST 22483)
Standard                       IEC 60228/GOST 22483
Current rating, short-circuit  2.06/0.92/0.65 kA
(0.1/0.5/1.0 s)
Separation layer               TALC POWDER OR OTHER
SIMILAR MATERIAL
Bending radius, min            178 mm (8 x D)
Resistance, conductor, min     3.30 ohm/km AT 20 ºC
Reactance, max                 0.094 ohm/km AT 50 Hz
Current rating, air            43 A AT 30 °C (ADMISSIBLE
SUSTAINED)
Temperature rating, conductor  70 / 200 °C
Climate application            HL/UHL 1 GOST 15150
Temperature rating , ambient   -50 / +50 °C
Relative humidity              98 %  AT 35 °C
Installation temperature       -15 °C (WITHOUT PRE-HEATING)
Service life                   30 YR (MIN)
Warranty rated life            5 YR
Weigh                          690 kgs/km
Operation requirementS:
1.Place of operation:
Onshore technological complexes.
The cables in all respects, be suitable for operation in
conditions prevailing within a typical petrochemical
facility and the stated service conditions where the
atmosphere shall be regarded as saliferous and corrosive,
as commonly encountered in installations in close proximity
to the
2. Appointment:
A) Stationary laying conditions (motionless)- Yes
B)Non-stationary laying conditions (in motion) -No
Compliance internal requirements of company sakhalin energy:
1000-S-40-68-S-0003-00 Technical specification for electric
cables / wires and glands onshore
Compliance with regulatory requirements:
IEC 60245-4/ ГОСТ IEC 60245-4
IEC 61034-2 / GOST IEC 61034-2 (minimum light transmission
value of 60%)
IEC 60754-1 / GOST IEC 60754-1 (maximum halogen gas emission
of 0.5%)
IEC 60754-2 / GOST IEC 60754-2(index pH ≥ 4.3, conductivity
≤ 10 μS.mm-1)
IEC 60684-2 (maximum fluorine emission 0.1%)
IEC 60332-1-2 / ГОСТ IEC 60332-1-2(flame retardant cable at
single laying)
IEC 60079-14 / GOST IEC 60079-14  and(or) GOST R 58342 (for
cable use in hazardous classified areas)
Notes:
1. Any deviations from the stated requirements must be
communicated to the Customer and agreed.
2.Requirements for the need to conduct tests for resistance
to ozone are set when ordering. The length of the cable on
the drum is agreed upon when ordering.
3. Installation Method E(МЭК60364-5-52 / GOST R 50571-5-52)
for Three loaded conductors in air, at 30 ºC
4. Maximum drum diameter, 2 m
Minimum radius of the cable drum core,222 mm
Others:
The size of the cable entry is determined when choosing the
supplier / manufacturer of cable products
Abbreviations:
Cu – copper
EPR - Ethylene-propylene rubber
SE4 - Cable in a compound sheath based on polychloroprene
compound (PCP) or other equivalent synthetic elastomer
A01 Vendor Master Data Schedule (VMDS)
B07 Vendor's Declaration of Compliance
H18 Catalogue Data
K04 Factory Acceptance Test Reports
K38 CU TR Certificate / Declaration of Conformity for Low Voltage Equipment
K39 RF / CU TR Fire Safety Certificate of Conformity
L04 Quality Management Accreditation (including any manufacturing licenses held by Vendor, e.g. API, ASME etc.)
P06 Preparation for Shipping with Recommended Handling, Storage &amp; Preservation Procedures
Recommended for purchase in Russian Federation</t>
    </r>
  </si>
  <si>
    <t>A01 Vendor Master Data Schedule (VMDS)
B07 Vendors Declaration of Compliance
B07 Vendor's Declaration of Compliance
H18 Catalogue Data
K04 Factory Acceptance Test (FAT) Report
K38 CU TR Certificate , Declaration of Conformity for Low Voltage Equipment
K38 CU TR Certificate/Declaration of Conformity for Low Voltage Equipment
K39 RF , CU TR fire Safety Certificate of Conformity
K39 RF/CU TR fire Safety Certificate of Conformity
L04 Quality Management Accreditation eg ISO 9000 (including any manufacturing licenses held by Vendor, e.g. API, ASME etc.)
N01 Installation, Commissioning, Operating &amp; Maintenance Manuals
P06 Preparation for Shipping with Recommended Handling, Storage &amp; Preservation Procedures
Recommended for purchase in Russian Federation</t>
  </si>
  <si>
    <r>
      <t xml:space="preserve">CBL ELEC N-ARM FIRE,3X10MM²,0.6/1KV,BLK
</t>
    </r>
    <r>
      <rPr>
        <sz val="10"/>
        <color indexed="8"/>
        <rFont val="Courier New"/>
        <family val="3"/>
      </rPr>
      <t>Fire spec non armoured electrical cable
Voltage                        0.6/1 kV
Construction                   Cu/LSHF/LSHF
Mat, conductor wire            CU,UNCOATED  ANNEALED COPPER
Mat spec, inner sheath         LSHF
Mat spec, outer sheath         LSHF
Colour, outer sheath           BLACK
Identification, cores          BLUE (L)
BROWN (L)
GREEN/YELLOW (EARTH)
Number, cores                  3
Cross section, cores           10 mm²
Diameter, od, overall          13.0 TO 17.0 mm
Frequency, nominal             50 Hz
Shape                          CIRCULAR OR SHAPED
CROSS SECTION
Cable shape                    CIRCULAR
Class                          2(BS EN 60228 / GOST 22483)
Conductor DC resistance, max   1.83 Ohm/km (AT 20 °C)
(IEC 60228/ГОСТ 22483)
Reactance per phase            0.088 Ohm/km (AT 50 Hz)
Current rating                 60 А
Current carrying capacities in amperes for
installation metod E. Three loated conductors.
(IEC 60364-5-52 / GOST R 50571-5-52)
ELECTRICAL CHARACTERISTICS:
current rating, short-circuit  3.45 kA (0.1 s)
1.54 kA (0.5 s)
1.09 kA (1.0 s)
Temperature rating             70 °C
Temp rating, short circuit     160 °C
Test voltage                   3500 Vac
Fire safety requirements:
Fire hazard category           А (CABLE MARKING)
Evolved halogen acid gas       0.5 % (IEC 60502-1)
5 mg/g (GOST 31565)
Acid value                     &gt;= 4.3 pH
Conductivity, aqueous soln     =&lt;10 MICROs / mm
Fluorine content, max          0.1 %
Toxicity index                 &gt;= 40 g/m³
Smoke density                  &gt;= 60 %
Resistance to external factors:
Climatic modification and
placement                      HL/UHL 1 GOST 15150
Temp range, ambient            -50 TO +50 °C
Temp range, air humidity       98 %(UP TO 35 °C)
Temp rating, cable laying      -15 °С (WITHOUT PRE-HEATING)
Bending radius                 8 x D (MIN)
weight                         540 kgs/km
Operation requirements:
1.Place of operation:
1.Onshore technological complexes.
2.The cables in all respects, be suitable for
operation in conditions prevailing within a
typical petrochemical facility and the stated
service conditions where the atmosphere shall
be regarded as saliferous and corrosive, as commonly
encountered in installations in close proximity to the
2.Appointment:For transmission and distribution of
electricity in stationary electrical installations
3.Service life, (min), years:30
4.Warranty rated life (min.) from the date of commissioning
of the cables, years:
Compliance with regulatory requirements:
1.IEC 60502-1/ GOST31996 (Requirements for the construction
size and testing of power cables with extruded continuous
insulation for a rated voltage of up to 1 kV)
2.IEC 60332 - 3-22/  GOST IEC 60332-3-22 (Flame spread
test on bunched cables)
3.IEC 60754-1/ GOST IEC 60754-0 (Acid gas emission test)
4.IEC 60754-2/ GOST IEC 60754-1 (pH and conductivity test)
5.IEC 60684-2 (Fluorine content test)
6.EN 50305/GOST 12.1.044 (Checking the toxicity index of
combustion products)
7.IEC 61034-2/  GOST IEC 61034-2 (Smoke emission test)
8.IEC 60068-2-5/GOST R 5137 or UL 1581 (Test for cable
resistance to ultraviolet (UV) radiation)
9.The tests at low temperature shall be done in accordance
with IEC 60811-506 for cold impact and IEC 60811-504 for
cold bending or IEC 60811-505 for elongation at break
when the cable is not subjected to bending test.
10.The tests shall be carried out at a test temperature
of (-45 +/- 2) °C for the cold bending and at (-40 +/- 2)°C
for the cold impact test.
A01 Vendor Master Data Schedule (VMDS)
B07 Vendor's Declaration of Compliance
H18 Catalogue Data
K04 Factory Acceptance Test (FAT) Report
K38 CU TR Certificate / Declaration of Conformity for Low Voltage Equipment
K39 RF / CU TR fire Safety Certificate of Conformity
L04 Quality Management Accreditation eg ISO 9000 (including any manufacturing licenses held by Vendor, e.g. API, ASME etc.)
N01 Installation, Commissioning, Operating &amp; Maintenance Manuals
P06 Preparation for Shipping with Recommended Handling, Storage &amp; Preservation Procedures
Recommended for purchase in Russian Federation</t>
    </r>
  </si>
  <si>
    <r>
      <t xml:space="preserve">CBL ELEC N-ARM FIRE,5X10 MM²,0.45/0.75KV
</t>
    </r>
    <r>
      <rPr>
        <sz val="10"/>
        <color indexed="8"/>
        <rFont val="Courier New"/>
        <family val="3"/>
      </rPr>
      <t>Fire spec non armoured electrical cable
Voltage                        0.45/0.75 kV
Construction                   Cu/EPR/PCP
Mat, conductor wire            Cu, UNCOATED COPPER WIRE
Mat spec, insulation           EPR
Mat spec, outer sheath         PCP
Colour, outer sheath           BLACK
Identification, cores          ,BLUE(N) + GREEN/YELLOW(PE)
BROWN(L1), BLACK(L2), GREY(L3)
Number, cores                  5
Cross section, cores           10 mm²
Diameter, od, overall          22.9 TO 29.1 mm (MIN-MAX)
Nominal frequency              50 Hz
Shape, cable                   CIRCULAR
Class                          5(BS EN 60228 / GOST 22483)
Separation layer               SYNTHETIC FILM,
INSULATION WITHOUT FILM IS
ALLOWED IN THE ABSENCE OF
STICKING OF INSULATION
TO THE CORE
Separation layer               SYNTHETIC TAPE/TALC POWDER OR
OTHER SIMILAR MATERIAL
Approximate weight             1200 kgs/km
ELECTRICAL CHARACTERISTICS:
DC resistance, conductor
1.91 Ohm/km AT 20 °C (MAX)
(IEC 60228/ГОСТ 22483)
Reactance per phase            0.088 Ohm/km  AT 50 Hz
Current- carrying capacities in amperes for
installation method E.
Three loaded conductors        60 A
(IEC 60364-5-52 /
GOST R 50571-5-52)
Current rating, short-circuit
(0.1/0.5/1.0 s)                3.45 /1.54/1.09 kA
(APPROXIMATE ADIABATIC)
Operating conductor
temperature, normal use
+ 60°C (IN EVERY CASE OF
MOBILE INSTALLATION),
+ 85°C (FIXED PROTECTED
INSTALLATION ) (MAX)
Conductor temperature,
short circuit                  200 °C (MAX)
Test voltage                   2500 Vac
FIRE SAFETY REQUIREMENTS:
1. Fire hazard category
(cable marking)                NO MARKED
RESISTANCE TO EXTERNAL FACTORS:
Climatic modification          HL/UHL 1
Placement category             GOST 15150
Note: By agreement with the customer,
it is allowed to change the climatic
modification and placement category
depending on the laying conditions
Temperature range, ambient     -40 TO +50 °C
(IN EVERY CASE OF
MOBILE INSTALLATION)
-50 TO +50 °C
(FIXED PROTECTED
INSTALLATION )
Relative humidity , air        98% AT 35 °C
Minimal temperature,
cable laying                   - 10 °C
(WITHOUT PRE-HEATING)
Bending radius, minimum        8 x D
Allowable tensile load, cable  19.6 N (MAX)
OPERATION REQUIREMENTS:
1.Place of operation:Onshore technological complexes
The cables in all respects, be suitable for operation in
conditions prevailing within a typical petrochemical
facility and the stated service conditions where the
atmosphere shall be regarded as saliferous and corrosive,
as commonly encountered in installations in close
proximity
2. Appointment                 FOR CONNECTION OF
MOBILE MECHANISMS
TO ELECTRIC NETWORKS
3. Service life, (min.)        5 YEARS (IN EVERY CASE OF
MOBILE INSTALLATION),
25 YEARS (FIXED PROTECTED
INSTALLATION )
4. Warranty                    1 YEAR
COMPLIANCE WITH REGULATORY REQUIREMENTS:
1. IEC 60245-4/ GOST IEC 60245-4, Code designition 60245
IEC 66(Requirements for the construction,
size and testing of power cables)
2. IEC 60332-1-2 / GOST IEC 60332-1-2
(Test for vertical flame propagation for a single
insulated wire or cable)
3. IEC 60332-1-3 / GOST IEC 60332-1-3
(Test for vertical flame propagation for a
single insulated wire or cable)
4. IEC 60811-403/GOST IEC 60811-403
(Ozone resistance test)
5. IEC 60811-404/ GOST IEC 60811-404
(Mineral oil immersion tests for sheaths)
6. IEC 60811-507/GOST IEC 60811-507 (Hot set test)
7. IEC 60245-2/GOST IEC 60245-2 subclause
3.1(Flexing test for flexible cables )
The tests at low temperature shall be done in accordance
with IEC 60811-506 for cold impact and IEC 60811-504
for cold bending or IEC 60811-505 for elongation
at break when the cable is not subjected to bending test.
The tests shall be carried out at a test temperature of
(-45 +/-2) °C for the cold bending and at (-40 +/- 2) °C
for the cold impact test.
NOTES:
1. Any deviations from the stated requirements must be
communicated to the Customer and agreed.
2. Manufacturer shall list in his quotation the type
tests and routine tests to which his cables are subjected
ABBREVIATIONS:
1.Cu - сopper
2.EPR - Ethylene-propylene rubber type IE 4
3.PCP - polychloroprene compound type SE4 or
other equivalent synthetic elastomer vulcanized
compound in which the elastomer is polychloroprene
or other equivalent synthetic elastomer providing a
compound with properties similar to PCP
4.Type tests: tests made before supplying, on a general
commercial basis, a type of cable covered by this standard,
in order to demonstrate satisfactory performance
characteristics to meet the intended application
5.Routine tests:  tests made by the manufacturer on each
manufactured length of cable to check that each length
meets the specified requirements
A01 Vendor Master Data Schedule (VMDS)
B07 Vendor's Declaration of Compliance
H18 Catalogue Data
K04 Factory Acceptance Test (FAT) Report
K38 CU TR Certificate / Declaration of Conformity for Low Voltage Equipment
K39 RF / CU TR fire Safety Certificate of Conformity
L04 Quality Management Accreditation eg ISO 9000 (including any manufacturing licenses held by Vendor, e.g. API, ASME etc.)
N01 Installation, Commissioning, Operating &amp; Maintenance Manuals
P06 Preparation for Shipping with Recommended Handling, Storage &amp; Preservation Procedures
Recommended for purchase in Russian Federation</t>
    </r>
  </si>
  <si>
    <r>
      <t xml:space="preserve">CBL ELEC N-ARM FIRE,0.38/0.66KV,5X2.5MM²
</t>
    </r>
    <r>
      <rPr>
        <sz val="10"/>
        <color indexed="8"/>
        <rFont val="Courier New"/>
        <family val="3"/>
      </rPr>
      <t>Fire spec non armoured electrical cable
Flammability properties        FLAME RETANDANT
Voltage                        0.38/0.66 kV
Construction                   Cu/PVC/PVC
Mat, conductor wire            UNCOATED ANNEALED COPPER
Mat spec, insulation           PVC
Mat spec, outer sheath         PVC
Colour, outer sheath           BLACK
Identification, cores          BLUE(N)+ GREEN/YELLOW(PE)
BROWN(L1), BLACK(L2), GREY(L3)
Number, cores                  5
Cross section, cores           2.5 mm²
Diameter, od, overall          11.2 TO 13.9 mm
Frequency, nominal             50 Hz
Shape                          CIRCULAR
Class                          5
Standard                       IEC 60228/GOST 22483
Resistance, conductor DC, max  7.98 ohm/km AT 20 °C
Reactance, approx              0.105 ohm/km AT 50 Hz
Current rating, short-circuit  0.85/0.38/0.27 kA
(0.1/0.5/1.0 s)
Temperature rating, conductor  70 °C (OPERATING)
160 °C (SHORT CIRCUIT)
Test voltage                   2000 Vac
Temperature range , ambient    -40 TO +40 °C
Relative humidity              98%  AT 35 °C
Installation temperature       -15 °C (WITHOUT PRE-HEATING)
Nominal tensile load           14.7 N
Weight, approximate            360 kgs/km
Service life                   10 YR (MIN)
Warranty rated life            2 YR (MIN)
Current rating                 25 А (IEC 60364-5-52 /
GOST R 50571-5-52)
Fire safety requirements:
1. Fire hazard category (cable marking) А
2. The toxicity index of combustion products &gt; 40 g/m³
2. Smoke Density (minimum light transmission) &gt; 50%
Resistance to external factors:
Climatic modification and placement category
U/UHL 4 GOST 15150
By agreement with the customer, it is allowed to change the
climatic  modification and placement category depending on
the laying conditions
Resistance to alternating bending deformations, cycles
(movements), not less than
Operation requirements:
1. Place of operation:
Onshore technological complexes the cables in all respects,
be suitable for operation in conditions prevailing within a
typical petrochemical facility and the stated service
conditions where the atmosphere shall be regarded as
saliferous and corrosive, as commonly encountered in
installations in close proximity to the
2. Appointment:
The wires are designed to connect electrical machines and
appliances for domestic and similar use to the electrical
network.
Compliance with regulatory requirements:
1. IEC 60227-5 or GOST7399 (Requirements for the
construction, size and testing)
2. IEC 60332 - 3-22/  GOST IEC 60332-3-22 (flame spread test
on bunched cables)
3. EN 50305/GOST 12.1.044 (Checking the toxicity index of
combustion products)
4. IEC 61034-2/  GOST IEC 61034-2 (Smoke emission test)
5. The tests at low temperature shall be done in accordance
with IEC 60811-506 for cold impact and IEC 60811-504 for
cold bending or IEC 60811-505 for elongation at break when
the cable is not subjected to bending test.
The tests shall be carried out at a test temperature of (-40
+/- 2) °C for the cold bending and at (-35 +/- 2) °C for the
cold impact test.
Notes:
1. Any deviations from the stated requirements must be
communicated to the Customer and agreed.
2. Manufacturer shall list in his quotation the type tests
and routine tests to which his cables are Subjected
Abbreviations:
1. Cu - сopper
2. PVC - polyvinyl chloride
Type tests:
Tests made before supplying, on a general commercial basis,
a type of cable covered by this standard, in order to
demonstrate satisfactory performance characteristics to meet
the intended application
Routine tests:
Tests made by the manufacturer on each manufactured length
of cable to check that each length meets the specified
requirements
A01 Vendor Master Data Schedule (VMDS)
B07 Vendor's Declaration of Compliance
H18 Catalogue Data
K04 Factory Acceptance Test (FAT) Report
K38 CU TR Certificate / Declaration of Conformity for Low Voltage Equipment
K39 RF / CU TR fire Safety Certificate of Conformity
L04 Quality Management Accreditation eg ISO 9000 (including any manufacturing licenses held by Vendor, e.g. API, ASME etc.)
N01 Installation, Commissioning, Operating &amp; Maintenance Manuals
P06 Preparation for Shipping with Recommended Handling, Storage &amp; Preservation Procedures
Recommended for purchase in Russian Federation</t>
    </r>
  </si>
  <si>
    <t>A01 Vendor Master Data Schedule (VMDS)
B07 Vendors Declaration of Compliance
H18 Catalogue Data
K04 Factory Acceptance Test (FAT) Report
K38 CU TR Certificate, Declaration of Conformity for Low Voltage Equipment
K38 CU TR Certificate/Declaration of Conformity for Low Voltage Equipment
K39 RF, CU TR fire Safety Certificate of Conformity
K39 RF/CU TR fire Safety Certificate of Conformity
L04 Quality Management Accreditation eg ISO 9000 (including any manufacturing licenses held by Vendor, e.g. API, ASME etc.)
N01 Installation, Commissioning, Operating &amp; Maintenance Manuals
P06 Preparation for Shipping with Recommended Handling, Storage &amp; Preservation Procedures
Recommended for purchase in Russian Federation</t>
  </si>
  <si>
    <r>
      <t xml:space="preserve">CBL ELEC ARM FIRE,0.6/1KV,5X6MM²,BLK
</t>
    </r>
    <r>
      <rPr>
        <sz val="10"/>
        <color indexed="8"/>
        <rFont val="Courier New"/>
        <family val="3"/>
      </rPr>
      <t>Cable, Electrical, Armoured, Fire spec
Application                    POWER CABLE
Flammability properties        FLAME RETANDANT
Voltage                        0.6 / 1 kV
Design spec                    IEC 60502-1/ GOST 31996
Construction                   CU/XLPE/LSHF/SWA/LSHF
Mat, conductor wire            UNCOATED  ANNEALED COPPER
Design spec, conductor         CLASS 2 (IEC 60228 / GOST 2248
Mat spec, insulation           POLYETHYLENE)
XLPE (EXTRUDED CROSS-LINKED
Mat spec, inner sheath         LOW SMOKE EMISSION
SHF-HALOGEN-FREE EXTRUDED
THERMOPLASTIC COMPOSITION WITH
Armouring                      ARMOUR)
SWA (GALVANIZED STEEL WIRE
Mat spec, outer sheath         LSHF
Colour, outer sheath           BLACK
Identification, cores          BROWN(L1), BLACK(L2),
GREEN/YELLOW(PE)
GREY(L3), BLUE(N) +
Number, cores                  5
Cross section, cores           6 mm²
Diameter, od, overall          22.0 TO 27.0 mm
Reactance per phase            0.094 Ohm/km AT 50 Hz
Current rating (AC)            54 A FOR INSTALLATION METHOD E
(IEC 60364-5-52 / GOST R
50571-5-52) FOR CABLES LAID IN
AIR  WITH AN AMBIENT
TEMPERATURE OF 30 °C
Current rating (AC)            49 A FOR INSTALLATION METOD D2
(IEC 60364-5-52 / GOST R
50571-5-52) FOR CABLES IN THE
GROUND AT A DEPTH OF 0.7 m OF
AVERAGE THERMAL RESISTIVITY OF
1.5 Km/W, FOR A SOIL
TEMPERATURE OF 20 °C
Current rating, short-circuit  2.56 kA (0.1 s)
1.15 kA (0.5 s)
0.81 kA (1.0 s)
Temperature rating, conductor  90 °C (OPERATING)
250 °C (SHORT CIRCUIT)
Test voltage                   3500 V
Cable shape                    CIRCULAR
Classification hazardous area  P.1.b.8.1.2.1 (GOST 31565)
IEC 60332 - 3-22:
FIRE HAZARD CATEGORY (CABLE
MARKING) A
IEC 60754-1/GOST IEC 60754-1:
AMOUNT OF EVOLVED HALOGEN ACID
GAS,  MAXIMUM 0.5% OR 5 mg/g
IEC 60754-2/GOST IEC 60754-2:
INDEX pH  4.3, CONDUCTIVITY OF
AN AQUEOUS SOLUTION 10 mkCm/mm
EN 50305/ GOST 12.1.044:
THE TOXICITY INDEX OF
COMBUSTION PRODUCTS, 40 g/m³
IEC 61034-2/GOST IEC 61034-2:
SMOKE DENSITY (MINIMUM LIGHT
TRANSMISSION),60%
Climate application            HL/UHL 1 GOST 15150
Temperature range , ambient    -50 TO +50 °C
Installation temperature       -20 °C(WITHOUT PRE- HEATING)
Relative humidity              98% AT 35 °C
Bending radius                 7.5 xD (MIN)
Approximate weight             1200 kg/km
Service life                   30 YR (MIN)
Features:
1.Cable shall have an inner covering over the laid-up cores.
The inner covering and fillers shall be non-hygroscopic.
2.The tests at low temperature shall be done in accordance
with IEC 60811-506 for cold impact and IEC 60811-504 for
cold bending or IEC 60811-505 for elongation at break when
the cable is not subjected to bending test. The tests shall
be carried out at a test temperature of  -45 °C for the
cold bending and at -40 °C  for the cold impact test.
3.The test for cable resistance to ultraviolet (UV) radiation
shall be done in accordance with IEC 60068-2-5/GOST R 5137
or UL 1581
A01 Vendor Master Data Schedule (VMDS)
B07 Vendors Declaration of Compliance
H18 Catalogue Data
K04 Factory Acceptance Test (FAT) Report
K38 CU TR Certificate/Declaration of Conformity for Low Voltage Equipment
K39 RF/CU TR fire Safety Certificate of Conformity
L04 Quality Management Accreditation eg ISO 9000 (including any manufacturing licenses held by Vendor, e.g. API, ASME etc.)
N01 Installation, Commissioning, Operating &amp; Maintenance Manuals
P06 Preparation for Shipping with Recommended Handling, Storage &amp; Preservation Procedures
Recommended for purchase in Russian Federation</t>
    </r>
  </si>
  <si>
    <t>Recommended for purchase in Russian Federation</t>
  </si>
  <si>
    <r>
      <t xml:space="preserve">CBL ELEC N-ARM,0.6/1KV,5X25MM²
</t>
    </r>
    <r>
      <rPr>
        <sz val="10"/>
        <color indexed="8"/>
        <rFont val="Courier New"/>
        <family val="3"/>
      </rPr>
      <t>Cable, Electrical, Non armoured
Application                    SELF-SUPPORTING INSULATED
Voltage                        0.6 / 1 kV
Number, cores                  5
Cross section, cores           25 mm²
Current rating                 130 A
Reference                      SIP-4
Recommended for purchase in Russian Federation</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</si>
</sst>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409]#,##0.00"/>
    <numFmt numFmtId="181" formatCode="dd\-mmm\-yyyy"/>
  </numFmts>
  <fonts count="77">
    <font>
      <sz val="10"/>
      <name val="Arial"/>
      <family val="0"/>
    </font>
    <font>
      <sz val="11"/>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24"/>
      <color indexed="8"/>
      <name val="Arial"/>
      <family val="2"/>
    </font>
    <font>
      <b/>
      <sz val="12"/>
      <color indexed="8"/>
      <name val="Arial"/>
      <family val="2"/>
    </font>
    <font>
      <b/>
      <sz val="10"/>
      <color indexed="8"/>
      <name val="Arial"/>
      <family val="2"/>
    </font>
    <font>
      <sz val="10"/>
      <color indexed="10"/>
      <name val="Arial"/>
      <family val="2"/>
    </font>
    <font>
      <sz val="8"/>
      <name val="Arial"/>
      <family val="2"/>
    </font>
    <font>
      <b/>
      <u val="single"/>
      <sz val="10"/>
      <color indexed="12"/>
      <name val="Arial"/>
      <family val="2"/>
    </font>
    <font>
      <b/>
      <sz val="10"/>
      <color indexed="10"/>
      <name val="Arial"/>
      <family val="2"/>
    </font>
    <font>
      <b/>
      <vertAlign val="superscript"/>
      <sz val="12"/>
      <color indexed="8"/>
      <name val="Arial"/>
      <family val="2"/>
    </font>
    <font>
      <b/>
      <vertAlign val="superscript"/>
      <sz val="10"/>
      <color indexed="10"/>
      <name val="Arial"/>
      <family val="2"/>
    </font>
    <font>
      <b/>
      <sz val="20"/>
      <color indexed="8"/>
      <name val="Arial"/>
      <family val="2"/>
    </font>
    <font>
      <sz val="20"/>
      <name val="Arial"/>
      <family val="2"/>
    </font>
    <font>
      <sz val="8"/>
      <color indexed="8"/>
      <name val="Arial"/>
      <family val="2"/>
    </font>
    <font>
      <vertAlign val="subscript"/>
      <sz val="8"/>
      <color indexed="8"/>
      <name val="Arial"/>
      <family val="2"/>
    </font>
    <font>
      <vertAlign val="superscript"/>
      <sz val="8"/>
      <color indexed="8"/>
      <name val="Arial"/>
      <family val="2"/>
    </font>
    <font>
      <sz val="8"/>
      <color indexed="10"/>
      <name val="Arial"/>
      <family val="2"/>
    </font>
    <font>
      <sz val="8"/>
      <name val="Tahoma"/>
      <family val="2"/>
    </font>
    <font>
      <b/>
      <sz val="11"/>
      <color indexed="8"/>
      <name val="Arial"/>
      <family val="2"/>
    </font>
    <font>
      <b/>
      <sz val="14"/>
      <color indexed="10"/>
      <name val="Arial"/>
      <family val="2"/>
    </font>
    <font>
      <sz val="12"/>
      <name val="Arial"/>
      <family val="2"/>
    </font>
    <font>
      <sz val="12"/>
      <color indexed="10"/>
      <name val="Arial"/>
      <family val="2"/>
    </font>
    <font>
      <vertAlign val="superscript"/>
      <sz val="12"/>
      <name val="Arial"/>
      <family val="2"/>
    </font>
    <font>
      <sz val="12"/>
      <color indexed="30"/>
      <name val="Arial"/>
      <family val="2"/>
    </font>
    <font>
      <u val="single"/>
      <sz val="12"/>
      <color indexed="30"/>
      <name val="Arial"/>
      <family val="2"/>
    </font>
    <font>
      <u val="single"/>
      <sz val="12"/>
      <name val="Arial"/>
      <family val="2"/>
    </font>
    <font>
      <sz val="10"/>
      <color indexed="8"/>
      <name val="Courier New"/>
      <family val="3"/>
    </font>
    <font>
      <b/>
      <sz val="14"/>
      <color indexed="8"/>
      <name val="Courier New"/>
      <family val="3"/>
    </font>
    <font>
      <b/>
      <sz val="14"/>
      <color indexed="8"/>
      <name val="Arial"/>
      <family val="2"/>
    </font>
    <font>
      <u val="single"/>
      <sz val="10"/>
      <color indexed="20"/>
      <name val="Arial"/>
      <family val="2"/>
    </font>
    <font>
      <u val="single"/>
      <sz val="10"/>
      <color indexed="12"/>
      <name val="Arial"/>
      <family val="2"/>
    </font>
    <font>
      <u val="single"/>
      <sz val="20"/>
      <color indexed="12"/>
      <name val="Arial"/>
      <family val="2"/>
    </font>
    <font>
      <b/>
      <sz val="20"/>
      <color indexed="10"/>
      <name val="Arial"/>
      <family val="2"/>
    </font>
    <font>
      <sz val="11"/>
      <color indexed="8"/>
      <name val="Arial"/>
      <family val="2"/>
    </font>
    <font>
      <i/>
      <sz val="8"/>
      <color indexed="8"/>
      <name val="Arial"/>
      <family val="2"/>
    </font>
    <font>
      <b/>
      <i/>
      <u val="single"/>
      <sz val="12"/>
      <color indexed="12"/>
      <name val="Arial"/>
      <family val="2"/>
    </font>
    <font>
      <b/>
      <u val="single"/>
      <sz val="11"/>
      <color indexed="12"/>
      <name val="Arial"/>
      <family val="2"/>
    </font>
    <font>
      <u val="single"/>
      <sz val="12"/>
      <color indexed="12"/>
      <name val="Arial"/>
      <family val="2"/>
    </font>
    <font>
      <b/>
      <sz val="24"/>
      <color indexed="8"/>
      <name val="Arial"/>
      <family val="2"/>
    </font>
    <font>
      <b/>
      <sz val="12"/>
      <color indexed="10"/>
      <name val="Arial"/>
      <family val="2"/>
    </font>
    <font>
      <b/>
      <sz val="9"/>
      <color indexed="8"/>
      <name val="Arial"/>
      <family val="2"/>
    </font>
    <font>
      <u val="single"/>
      <sz val="10"/>
      <color theme="10"/>
      <name val="Arial"/>
      <family val="2"/>
    </font>
    <font>
      <u val="single"/>
      <sz val="10"/>
      <color theme="11"/>
      <name val="Arial"/>
      <family val="2"/>
    </font>
    <font>
      <u val="single"/>
      <sz val="20"/>
      <color theme="10"/>
      <name val="Arial"/>
      <family val="2"/>
    </font>
    <font>
      <b/>
      <sz val="20"/>
      <color rgb="FFFF0000"/>
      <name val="Arial"/>
      <family val="2"/>
    </font>
    <font>
      <b/>
      <sz val="12"/>
      <color theme="1"/>
      <name val="Arial"/>
      <family val="2"/>
    </font>
    <font>
      <sz val="11"/>
      <color theme="1"/>
      <name val="Arial"/>
      <family val="2"/>
    </font>
    <font>
      <sz val="8"/>
      <color theme="1"/>
      <name val="Arial"/>
      <family val="2"/>
    </font>
    <font>
      <sz val="10"/>
      <color theme="1"/>
      <name val="Arial"/>
      <family val="2"/>
    </font>
    <font>
      <i/>
      <sz val="8"/>
      <color theme="1"/>
      <name val="Arial"/>
      <family val="2"/>
    </font>
    <font>
      <sz val="8"/>
      <color rgb="FF000000"/>
      <name val="Arial"/>
      <family val="2"/>
    </font>
    <font>
      <b/>
      <i/>
      <u val="single"/>
      <sz val="12"/>
      <color theme="10"/>
      <name val="Arial"/>
      <family val="2"/>
    </font>
    <font>
      <b/>
      <sz val="11"/>
      <color rgb="FF000000"/>
      <name val="Arial"/>
      <family val="2"/>
    </font>
    <font>
      <b/>
      <u val="single"/>
      <sz val="11"/>
      <color theme="10"/>
      <name val="Arial"/>
      <family val="2"/>
    </font>
    <font>
      <u val="single"/>
      <sz val="12"/>
      <color theme="10"/>
      <name val="Arial"/>
      <family val="2"/>
    </font>
    <font>
      <b/>
      <sz val="24"/>
      <color rgb="FF000000"/>
      <name val="Arial"/>
      <family val="2"/>
    </font>
    <font>
      <b/>
      <sz val="12"/>
      <color rgb="FFFF0000"/>
      <name val="Arial"/>
      <family val="2"/>
    </font>
    <font>
      <b/>
      <sz val="9"/>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DFDFDF"/>
        <bgColor indexed="64"/>
      </patternFill>
    </fill>
    <fill>
      <patternFill patternType="solid">
        <fgColor rgb="FFFFFF0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medium"/>
      <right style="medium"/>
      <top/>
      <bottom style="medium"/>
    </border>
    <border>
      <left style="thin"/>
      <right style="thin"/>
      <top style="thin"/>
      <bottom style="medium"/>
    </border>
    <border>
      <left style="medium"/>
      <right style="medium"/>
      <top style="medium"/>
      <bottom style="hair"/>
    </border>
    <border>
      <left style="medium"/>
      <right style="medium"/>
      <top style="hair"/>
      <bottom style="medium"/>
    </border>
    <border>
      <left style="thin"/>
      <right style="thin"/>
      <top/>
      <bottom style="thin"/>
    </border>
    <border>
      <left style="thin"/>
      <right style="thin"/>
      <top style="thin"/>
      <bottom style="thin"/>
    </border>
    <border>
      <left style="medium"/>
      <right/>
      <top/>
      <bottom/>
    </border>
    <border>
      <left style="medium"/>
      <right style="thin"/>
      <top/>
      <bottom style="thin"/>
    </border>
    <border>
      <left style="medium"/>
      <right style="thin"/>
      <top style="thin"/>
      <bottom style="thin"/>
    </border>
    <border>
      <left style="medium"/>
      <right style="thin"/>
      <top style="thin"/>
      <bottom style="medium"/>
    </border>
    <border>
      <left style="medium"/>
      <right style="medium"/>
      <top style="medium"/>
      <bottom style="medium"/>
    </border>
    <border>
      <left/>
      <right/>
      <top/>
      <bottom style="medium"/>
    </border>
    <border>
      <left style="thin"/>
      <right>
        <color indexed="63"/>
      </right>
      <top/>
      <bottom style="thin"/>
    </border>
    <border>
      <left style="thin"/>
      <right>
        <color indexed="63"/>
      </right>
      <top/>
      <bottom>
        <color indexed="63"/>
      </bottom>
    </border>
    <border>
      <left style="thin"/>
      <right style="medium"/>
      <top style="thin"/>
      <bottom style="medium"/>
    </border>
    <border>
      <left/>
      <right style="medium"/>
      <top style="medium"/>
      <bottom/>
    </border>
    <border>
      <left/>
      <right style="medium"/>
      <top/>
      <bottom/>
    </border>
    <border>
      <left/>
      <right style="medium"/>
      <top/>
      <bottom style="medium"/>
    </border>
    <border>
      <left style="medium"/>
      <right style="medium"/>
      <top/>
      <bottom/>
    </border>
    <border>
      <left/>
      <right style="medium"/>
      <top style="medium"/>
      <bottom style="medium"/>
    </border>
    <border>
      <left style="medium"/>
      <right style="medium"/>
      <top style="medium"/>
      <bottom/>
    </border>
    <border>
      <left/>
      <right/>
      <top/>
      <bottom style="thin"/>
    </border>
    <border>
      <left/>
      <right/>
      <top style="thin"/>
      <bottom style="thin"/>
    </border>
    <border>
      <left/>
      <right/>
      <top style="thin"/>
      <bottom/>
    </border>
    <border>
      <left style="thin"/>
      <right style="medium"/>
      <top style="medium"/>
      <bottom style="thin"/>
    </border>
    <border>
      <left style="thin"/>
      <right style="medium"/>
      <top style="thin"/>
      <bottom style="thin"/>
    </border>
    <border>
      <left style="medium"/>
      <right/>
      <top/>
      <bottom style="medium"/>
    </border>
    <border>
      <left/>
      <right/>
      <top style="thin"/>
      <bottom style="medium"/>
    </border>
    <border>
      <left style="medium"/>
      <right/>
      <top style="medium"/>
      <bottom style="medium"/>
    </border>
    <border>
      <left/>
      <right>
        <color indexed="63"/>
      </right>
      <top style="medium"/>
      <bottom>
        <color indexed="63"/>
      </bottom>
    </border>
    <border>
      <left/>
      <right/>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 fillId="0" borderId="0">
      <alignment/>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2" fillId="7" borderId="1" applyNumberFormat="0" applyAlignment="0" applyProtection="0"/>
    <xf numFmtId="0" fontId="15" fillId="20" borderId="2" applyNumberFormat="0" applyAlignment="0" applyProtection="0"/>
    <xf numFmtId="0" fontId="5" fillId="20" borderId="1" applyNumberFormat="0" applyAlignment="0" applyProtection="0"/>
    <xf numFmtId="0" fontId="5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7" fillId="0" borderId="6" applyNumberFormat="0" applyFill="0" applyAlignment="0" applyProtection="0"/>
    <xf numFmtId="0" fontId="6" fillId="21" borderId="7" applyNumberFormat="0" applyAlignment="0" applyProtection="0"/>
    <xf numFmtId="0" fontId="16" fillId="0" borderId="0" applyNumberFormat="0" applyFill="0" applyBorder="0" applyAlignment="0" applyProtection="0"/>
    <xf numFmtId="0" fontId="14" fillId="22" borderId="0" applyNumberFormat="0" applyBorder="0" applyAlignment="0" applyProtection="0"/>
    <xf numFmtId="0" fontId="60" fillId="0" borderId="0" applyNumberFormat="0" applyFill="0" applyBorder="0" applyAlignment="0" applyProtection="0"/>
    <xf numFmtId="0" fontId="4"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3"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 fillId="4" borderId="0" applyNumberFormat="0" applyBorder="0" applyAlignment="0" applyProtection="0"/>
  </cellStyleXfs>
  <cellXfs count="137">
    <xf numFmtId="0" fontId="0" fillId="0" borderId="0" xfId="0" applyAlignment="1">
      <alignment/>
    </xf>
    <xf numFmtId="0" fontId="19" fillId="0" borderId="0" xfId="34" applyNumberFormat="1" applyFont="1">
      <alignment/>
      <protection/>
    </xf>
    <xf numFmtId="0" fontId="20" fillId="0" borderId="0" xfId="34" applyNumberFormat="1" applyFont="1" applyFill="1" applyBorder="1" applyAlignment="1">
      <alignment horizontal="center" vertical="center"/>
      <protection/>
    </xf>
    <xf numFmtId="0" fontId="19" fillId="0" borderId="0" xfId="34" applyNumberFormat="1" applyFont="1" applyAlignment="1">
      <alignment/>
      <protection/>
    </xf>
    <xf numFmtId="0" fontId="19" fillId="0" borderId="0" xfId="34" applyNumberFormat="1" applyFont="1" applyFill="1">
      <alignment/>
      <protection/>
    </xf>
    <xf numFmtId="0" fontId="23" fillId="0" borderId="0" xfId="34" applyNumberFormat="1" applyFont="1">
      <alignment/>
      <protection/>
    </xf>
    <xf numFmtId="0" fontId="23" fillId="0" borderId="0" xfId="34" applyNumberFormat="1" applyFont="1" applyFill="1" applyBorder="1" applyAlignment="1">
      <alignment horizontal="center" vertical="center"/>
      <protection/>
    </xf>
    <xf numFmtId="0" fontId="1" fillId="0" borderId="0" xfId="34">
      <alignment/>
      <protection/>
    </xf>
    <xf numFmtId="0" fontId="19" fillId="0" borderId="0" xfId="34" applyNumberFormat="1" applyFont="1" applyAlignment="1">
      <alignment horizontal="center"/>
      <protection/>
    </xf>
    <xf numFmtId="0" fontId="19" fillId="0" borderId="0" xfId="34" applyNumberFormat="1" applyFont="1" applyFill="1" applyAlignment="1">
      <alignment horizontal="center"/>
      <protection/>
    </xf>
    <xf numFmtId="0" fontId="0" fillId="0" borderId="0" xfId="0" applyAlignment="1">
      <alignment horizontal="center"/>
    </xf>
    <xf numFmtId="180" fontId="19" fillId="0" borderId="0" xfId="34" applyNumberFormat="1" applyFont="1">
      <alignment/>
      <protection/>
    </xf>
    <xf numFmtId="180" fontId="20" fillId="0" borderId="0" xfId="34" applyNumberFormat="1" applyFont="1" applyFill="1" applyBorder="1" applyAlignment="1">
      <alignment horizontal="center" vertical="center"/>
      <protection/>
    </xf>
    <xf numFmtId="180" fontId="19" fillId="0" borderId="0" xfId="34" applyNumberFormat="1" applyFont="1" applyFill="1">
      <alignment/>
      <protection/>
    </xf>
    <xf numFmtId="180" fontId="0" fillId="0" borderId="0" xfId="0" applyNumberFormat="1" applyAlignment="1">
      <alignment/>
    </xf>
    <xf numFmtId="0" fontId="22" fillId="0" borderId="0" xfId="34" applyNumberFormat="1" applyFont="1">
      <alignment/>
      <protection/>
    </xf>
    <xf numFmtId="49" fontId="22" fillId="0" borderId="0" xfId="34" applyNumberFormat="1" applyFont="1" applyAlignment="1">
      <alignment horizontal="left"/>
      <protection/>
    </xf>
    <xf numFmtId="0" fontId="0" fillId="0" borderId="0" xfId="34" applyNumberFormat="1" applyFont="1" applyFill="1" applyBorder="1" applyAlignment="1">
      <alignment vertical="center"/>
      <protection/>
    </xf>
    <xf numFmtId="0" fontId="21" fillId="0" borderId="0" xfId="34" applyNumberFormat="1" applyFont="1" applyBorder="1" applyAlignment="1">
      <alignment horizontal="center" vertical="center"/>
      <protection/>
    </xf>
    <xf numFmtId="0" fontId="19" fillId="0" borderId="0" xfId="34" applyNumberFormat="1" applyFont="1" applyBorder="1">
      <alignment/>
      <protection/>
    </xf>
    <xf numFmtId="180" fontId="19" fillId="0" borderId="0" xfId="34" applyNumberFormat="1" applyFont="1" applyBorder="1">
      <alignment/>
      <protection/>
    </xf>
    <xf numFmtId="180" fontId="21" fillId="24" borderId="10" xfId="34" applyNumberFormat="1" applyFont="1" applyFill="1" applyBorder="1" applyAlignment="1">
      <alignment vertical="center"/>
      <protection/>
    </xf>
    <xf numFmtId="0" fontId="19" fillId="0" borderId="11" xfId="34" applyNumberFormat="1" applyFont="1" applyFill="1" applyBorder="1" applyAlignment="1">
      <alignment horizontal="center" vertical="center" wrapText="1"/>
      <protection/>
    </xf>
    <xf numFmtId="49" fontId="19" fillId="24" borderId="11" xfId="34" applyNumberFormat="1" applyFont="1" applyFill="1" applyBorder="1" applyAlignment="1">
      <alignment horizontal="left" vertical="center" wrapText="1"/>
      <protection/>
    </xf>
    <xf numFmtId="49" fontId="0" fillId="24" borderId="11" xfId="34" applyNumberFormat="1" applyFont="1" applyFill="1" applyBorder="1" applyAlignment="1">
      <alignment horizontal="center" vertical="center" wrapText="1"/>
      <protection/>
    </xf>
    <xf numFmtId="49" fontId="19" fillId="24" borderId="11" xfId="34" applyNumberFormat="1" applyFont="1" applyFill="1" applyBorder="1" applyAlignment="1">
      <alignment horizontal="center" vertical="center" wrapText="1"/>
      <protection/>
    </xf>
    <xf numFmtId="3" fontId="0" fillId="24" borderId="11" xfId="34" applyNumberFormat="1" applyFont="1" applyFill="1" applyBorder="1" applyAlignment="1">
      <alignment horizontal="center" vertical="center" wrapText="1"/>
      <protection/>
    </xf>
    <xf numFmtId="0" fontId="22" fillId="0" borderId="12" xfId="34" applyNumberFormat="1" applyFont="1" applyBorder="1" applyAlignment="1">
      <alignment horizontal="center" vertical="center" wrapText="1"/>
      <protection/>
    </xf>
    <xf numFmtId="0" fontId="22" fillId="0" borderId="13" xfId="34" applyNumberFormat="1" applyFont="1" applyBorder="1" applyAlignment="1">
      <alignment horizontal="center" vertical="center" wrapText="1"/>
      <protection/>
    </xf>
    <xf numFmtId="180" fontId="22" fillId="0" borderId="12" xfId="34" applyNumberFormat="1" applyFont="1" applyBorder="1" applyAlignment="1">
      <alignment horizontal="center" vertical="center" wrapText="1"/>
      <protection/>
    </xf>
    <xf numFmtId="180" fontId="22" fillId="0" borderId="13" xfId="34" applyNumberFormat="1" applyFont="1" applyBorder="1" applyAlignment="1">
      <alignment horizontal="center" vertical="center" wrapText="1"/>
      <protection/>
    </xf>
    <xf numFmtId="0" fontId="19" fillId="0" borderId="14" xfId="34" applyNumberFormat="1" applyFont="1" applyBorder="1" applyAlignment="1">
      <alignment horizontal="center" vertical="center" wrapText="1"/>
      <protection/>
    </xf>
    <xf numFmtId="0" fontId="19" fillId="0" borderId="15" xfId="34" applyNumberFormat="1" applyFont="1" applyBorder="1" applyAlignment="1">
      <alignment horizontal="center" vertical="center" wrapText="1"/>
      <protection/>
    </xf>
    <xf numFmtId="0" fontId="59" fillId="0" borderId="0" xfId="44" applyAlignment="1" applyProtection="1">
      <alignment/>
      <protection/>
    </xf>
    <xf numFmtId="4" fontId="21" fillId="24" borderId="10" xfId="34" applyNumberFormat="1" applyFont="1" applyFill="1" applyBorder="1" applyAlignment="1">
      <alignment horizontal="center" vertical="center"/>
      <protection/>
    </xf>
    <xf numFmtId="0" fontId="20" fillId="0" borderId="16" xfId="34" applyNumberFormat="1" applyFont="1" applyFill="1" applyBorder="1" applyAlignment="1">
      <alignment horizontal="center" vertical="center"/>
      <protection/>
    </xf>
    <xf numFmtId="0" fontId="19" fillId="0" borderId="16" xfId="34" applyNumberFormat="1" applyFont="1" applyBorder="1">
      <alignment/>
      <protection/>
    </xf>
    <xf numFmtId="0" fontId="0" fillId="0" borderId="0" xfId="0" applyBorder="1" applyAlignment="1">
      <alignment/>
    </xf>
    <xf numFmtId="0" fontId="19" fillId="0" borderId="17" xfId="34" applyNumberFormat="1" applyFont="1" applyBorder="1" applyAlignment="1">
      <alignment horizontal="center" vertical="center" wrapText="1"/>
      <protection/>
    </xf>
    <xf numFmtId="0" fontId="19" fillId="0" borderId="18" xfId="34" applyNumberFormat="1" applyFont="1" applyBorder="1" applyAlignment="1">
      <alignment horizontal="center" vertical="center" wrapText="1"/>
      <protection/>
    </xf>
    <xf numFmtId="0" fontId="19" fillId="0" borderId="19" xfId="34" applyNumberFormat="1" applyFont="1" applyBorder="1" applyAlignment="1">
      <alignment horizontal="center" vertical="center"/>
      <protection/>
    </xf>
    <xf numFmtId="3" fontId="21" fillId="24" borderId="20" xfId="34" applyNumberFormat="1" applyFont="1" applyFill="1" applyBorder="1" applyAlignment="1">
      <alignment horizontal="center" vertical="center"/>
      <protection/>
    </xf>
    <xf numFmtId="0" fontId="30" fillId="0" borderId="0" xfId="0" applyFont="1" applyAlignment="1">
      <alignment/>
    </xf>
    <xf numFmtId="0" fontId="29" fillId="0" borderId="0" xfId="34" applyNumberFormat="1" applyFont="1" applyFill="1" applyBorder="1" applyAlignment="1">
      <alignment horizontal="center" vertical="center" wrapText="1"/>
      <protection/>
    </xf>
    <xf numFmtId="0" fontId="61" fillId="0" borderId="0" xfId="44" applyNumberFormat="1" applyFont="1" applyFill="1" applyBorder="1" applyAlignment="1" applyProtection="1">
      <alignment horizontal="center" vertical="center" wrapText="1"/>
      <protection/>
    </xf>
    <xf numFmtId="0" fontId="62" fillId="0" borderId="0" xfId="34" applyNumberFormat="1" applyFont="1" applyFill="1" applyBorder="1" applyAlignment="1">
      <alignment horizontal="center" vertical="center"/>
      <protection/>
    </xf>
    <xf numFmtId="0" fontId="22" fillId="0" borderId="0" xfId="34" applyNumberFormat="1" applyFont="1" applyBorder="1" applyAlignment="1">
      <alignment horizontal="center" vertical="center" wrapText="1"/>
      <protection/>
    </xf>
    <xf numFmtId="0" fontId="19" fillId="0" borderId="0" xfId="34" applyNumberFormat="1" applyFont="1" applyBorder="1" applyAlignment="1">
      <alignment horizontal="center" vertical="center" wrapText="1"/>
      <protection/>
    </xf>
    <xf numFmtId="3" fontId="21" fillId="24" borderId="0" xfId="34" applyNumberFormat="1" applyFont="1" applyFill="1" applyBorder="1" applyAlignment="1">
      <alignment horizontal="center" vertical="center"/>
      <protection/>
    </xf>
    <xf numFmtId="4" fontId="21" fillId="24" borderId="0" xfId="34" applyNumberFormat="1" applyFont="1" applyFill="1" applyBorder="1" applyAlignment="1">
      <alignment horizontal="center" vertical="center"/>
      <protection/>
    </xf>
    <xf numFmtId="0" fontId="0" fillId="0" borderId="21" xfId="0" applyBorder="1" applyAlignment="1">
      <alignment/>
    </xf>
    <xf numFmtId="0" fontId="19" fillId="0" borderId="22" xfId="34" applyNumberFormat="1" applyFont="1" applyBorder="1" applyAlignment="1">
      <alignment horizontal="center" vertical="center" wrapText="1"/>
      <protection/>
    </xf>
    <xf numFmtId="0" fontId="19" fillId="0" borderId="23" xfId="34" applyNumberFormat="1" applyFont="1" applyBorder="1" applyAlignment="1">
      <alignment horizontal="center" vertical="center" wrapText="1"/>
      <protection/>
    </xf>
    <xf numFmtId="0" fontId="19" fillId="0" borderId="24" xfId="34" applyNumberFormat="1" applyFont="1" applyBorder="1" applyAlignment="1">
      <alignment horizontal="center" vertical="center" wrapText="1"/>
      <protection/>
    </xf>
    <xf numFmtId="0" fontId="63" fillId="25" borderId="20" xfId="0" applyFont="1" applyFill="1" applyBorder="1" applyAlignment="1">
      <alignment horizontal="center" vertical="top" wrapText="1"/>
    </xf>
    <xf numFmtId="0" fontId="63" fillId="25" borderId="20" xfId="0" applyFont="1" applyFill="1" applyBorder="1" applyAlignment="1">
      <alignment horizontal="center" vertical="center" wrapText="1"/>
    </xf>
    <xf numFmtId="0" fontId="63" fillId="25" borderId="20" xfId="0" applyFont="1" applyFill="1" applyBorder="1" applyAlignment="1">
      <alignment horizontal="left" vertical="center" wrapText="1"/>
    </xf>
    <xf numFmtId="0" fontId="64" fillId="0" borderId="0" xfId="0" applyFont="1" applyAlignment="1">
      <alignment wrapText="1"/>
    </xf>
    <xf numFmtId="0" fontId="65" fillId="0" borderId="25" xfId="0" applyFont="1" applyBorder="1" applyAlignment="1">
      <alignment horizontal="left" vertical="center" wrapText="1"/>
    </xf>
    <xf numFmtId="0" fontId="65" fillId="0" borderId="26" xfId="0" applyFont="1" applyBorder="1" applyAlignment="1">
      <alignment horizontal="left" vertical="center" wrapText="1"/>
    </xf>
    <xf numFmtId="0" fontId="65" fillId="0" borderId="27" xfId="0" applyFont="1" applyBorder="1" applyAlignment="1">
      <alignment horizontal="left" vertical="center" wrapText="1"/>
    </xf>
    <xf numFmtId="0" fontId="66" fillId="0" borderId="28" xfId="0" applyFont="1" applyBorder="1" applyAlignment="1">
      <alignment horizontal="center" vertical="center" wrapText="1"/>
    </xf>
    <xf numFmtId="0" fontId="66" fillId="0" borderId="25" xfId="0" applyFont="1" applyBorder="1" applyAlignment="1">
      <alignment horizontal="left" vertical="center" wrapText="1"/>
    </xf>
    <xf numFmtId="0" fontId="66" fillId="0" borderId="10" xfId="0" applyFont="1" applyBorder="1" applyAlignment="1">
      <alignment horizontal="center" vertical="center" wrapText="1"/>
    </xf>
    <xf numFmtId="0" fontId="66" fillId="0" borderId="20" xfId="0" applyFont="1" applyBorder="1" applyAlignment="1">
      <alignment horizontal="center" vertical="center" wrapText="1"/>
    </xf>
    <xf numFmtId="0" fontId="65" fillId="0" borderId="29" xfId="0" applyFont="1" applyBorder="1" applyAlignment="1">
      <alignment horizontal="left" vertical="center" wrapText="1"/>
    </xf>
    <xf numFmtId="0" fontId="66" fillId="0" borderId="30" xfId="0" applyFont="1" applyBorder="1" applyAlignment="1">
      <alignment horizontal="center" vertical="center" wrapText="1"/>
    </xf>
    <xf numFmtId="0" fontId="67" fillId="0" borderId="27" xfId="0" applyFont="1" applyBorder="1" applyAlignment="1">
      <alignment horizontal="left" vertical="center" wrapText="1"/>
    </xf>
    <xf numFmtId="0" fontId="66" fillId="0" borderId="20" xfId="0" applyFont="1" applyBorder="1" applyAlignment="1">
      <alignment horizontal="left" vertical="center" wrapText="1"/>
    </xf>
    <xf numFmtId="0" fontId="65" fillId="0" borderId="20" xfId="0" applyFont="1" applyBorder="1" applyAlignment="1">
      <alignment horizontal="left" vertical="center" wrapText="1"/>
    </xf>
    <xf numFmtId="0" fontId="64" fillId="0" borderId="20" xfId="0" applyFont="1" applyBorder="1" applyAlignment="1">
      <alignment horizontal="center" vertical="center" wrapText="1"/>
    </xf>
    <xf numFmtId="0" fontId="64" fillId="0" borderId="20" xfId="0" applyFont="1" applyBorder="1" applyAlignment="1">
      <alignment horizontal="left" vertical="center" wrapText="1"/>
    </xf>
    <xf numFmtId="0" fontId="67" fillId="0" borderId="26" xfId="0" applyFont="1" applyBorder="1" applyAlignment="1">
      <alignment horizontal="left" vertical="center" wrapText="1"/>
    </xf>
    <xf numFmtId="0" fontId="65" fillId="0" borderId="30" xfId="0" applyFont="1" applyBorder="1" applyAlignment="1">
      <alignment horizontal="left" vertical="center" wrapText="1"/>
    </xf>
    <xf numFmtId="0" fontId="65" fillId="0" borderId="10" xfId="0" applyFont="1" applyBorder="1" applyAlignment="1">
      <alignment horizontal="left" vertical="center" wrapText="1"/>
    </xf>
    <xf numFmtId="0" fontId="68" fillId="0" borderId="26" xfId="0" applyFont="1" applyBorder="1" applyAlignment="1">
      <alignment horizontal="left" vertical="center" wrapText="1"/>
    </xf>
    <xf numFmtId="0" fontId="24" fillId="0" borderId="26" xfId="0" applyFont="1" applyBorder="1" applyAlignment="1">
      <alignment horizontal="left" vertical="center" wrapText="1"/>
    </xf>
    <xf numFmtId="0" fontId="65" fillId="0" borderId="20" xfId="0" applyFont="1" applyFill="1" applyBorder="1" applyAlignment="1">
      <alignment horizontal="left" vertical="center" wrapText="1"/>
    </xf>
    <xf numFmtId="0" fontId="68" fillId="0" borderId="27" xfId="0" applyFont="1" applyBorder="1" applyAlignment="1">
      <alignment horizontal="left" vertical="center" wrapText="1"/>
    </xf>
    <xf numFmtId="0" fontId="64" fillId="0" borderId="0" xfId="0" applyFont="1" applyAlignment="1">
      <alignment vertical="center" wrapText="1"/>
    </xf>
    <xf numFmtId="0" fontId="65" fillId="0" borderId="0" xfId="0" applyFont="1" applyAlignment="1">
      <alignment horizontal="left" vertical="center" wrapText="1"/>
    </xf>
    <xf numFmtId="0" fontId="69" fillId="0" borderId="12" xfId="44" applyNumberFormat="1" applyFont="1" applyBorder="1" applyAlignment="1" applyProtection="1">
      <alignment horizontal="center" vertical="center" wrapText="1"/>
      <protection/>
    </xf>
    <xf numFmtId="0" fontId="69" fillId="0" borderId="13" xfId="44" applyNumberFormat="1" applyFont="1" applyBorder="1" applyAlignment="1" applyProtection="1">
      <alignment horizontal="center" vertical="center" wrapText="1"/>
      <protection/>
    </xf>
    <xf numFmtId="0" fontId="59" fillId="0" borderId="0" xfId="44" applyAlignment="1" applyProtection="1">
      <alignment wrapText="1"/>
      <protection/>
    </xf>
    <xf numFmtId="0" fontId="70" fillId="0" borderId="31" xfId="0" applyFont="1" applyBorder="1" applyAlignment="1">
      <alignment horizontal="left" vertical="center" wrapText="1"/>
    </xf>
    <xf numFmtId="0" fontId="70" fillId="0" borderId="32" xfId="0" applyFont="1" applyBorder="1" applyAlignment="1">
      <alignment horizontal="left" vertical="center" wrapText="1"/>
    </xf>
    <xf numFmtId="0" fontId="70" fillId="0" borderId="33" xfId="0" applyFont="1" applyBorder="1" applyAlignment="1">
      <alignment horizontal="left" vertical="center" wrapText="1"/>
    </xf>
    <xf numFmtId="0" fontId="21" fillId="0" borderId="21" xfId="34" applyNumberFormat="1" applyFont="1" applyBorder="1" applyAlignment="1">
      <alignment horizontal="right" vertical="center" wrapText="1"/>
      <protection/>
    </xf>
    <xf numFmtId="4" fontId="36" fillId="24" borderId="10" xfId="34" applyNumberFormat="1" applyFont="1" applyFill="1" applyBorder="1" applyAlignment="1">
      <alignment horizontal="center" vertical="center"/>
      <protection/>
    </xf>
    <xf numFmtId="4" fontId="71" fillId="24" borderId="10" xfId="44" applyNumberFormat="1" applyFont="1" applyFill="1" applyBorder="1" applyAlignment="1" applyProtection="1">
      <alignment horizontal="right" vertical="center"/>
      <protection/>
    </xf>
    <xf numFmtId="0" fontId="0" fillId="0" borderId="0" xfId="0" applyAlignment="1">
      <alignment vertical="center"/>
    </xf>
    <xf numFmtId="0" fontId="38" fillId="0" borderId="0" xfId="0" applyFont="1" applyAlignment="1">
      <alignment vertical="center"/>
    </xf>
    <xf numFmtId="0" fontId="72" fillId="0" borderId="0" xfId="44" applyFont="1" applyAlignment="1" applyProtection="1">
      <alignment/>
      <protection/>
    </xf>
    <xf numFmtId="0" fontId="38" fillId="0" borderId="0" xfId="0" applyFont="1" applyAlignment="1">
      <alignment/>
    </xf>
    <xf numFmtId="4" fontId="19" fillId="0" borderId="14" xfId="34" applyNumberFormat="1" applyFont="1" applyBorder="1" applyAlignment="1">
      <alignment horizontal="center" vertical="center" wrapText="1"/>
      <protection/>
    </xf>
    <xf numFmtId="4" fontId="19" fillId="0" borderId="15" xfId="34" applyNumberFormat="1" applyFont="1" applyBorder="1" applyAlignment="1">
      <alignment horizontal="center" vertical="center" wrapText="1"/>
      <protection/>
    </xf>
    <xf numFmtId="4" fontId="19" fillId="24" borderId="11" xfId="34" applyNumberFormat="1" applyFont="1" applyFill="1" applyBorder="1" applyAlignment="1">
      <alignment horizontal="center" vertical="center" wrapText="1"/>
      <protection/>
    </xf>
    <xf numFmtId="4" fontId="19" fillId="24" borderId="11" xfId="34" applyNumberFormat="1" applyFont="1" applyFill="1" applyBorder="1" applyAlignment="1">
      <alignment horizontal="center" vertical="center"/>
      <protection/>
    </xf>
    <xf numFmtId="0" fontId="19" fillId="0" borderId="34" xfId="34" applyNumberFormat="1" applyFont="1" applyBorder="1" applyAlignment="1">
      <alignment horizontal="left" vertical="center" wrapText="1"/>
      <protection/>
    </xf>
    <xf numFmtId="0" fontId="45" fillId="0" borderId="14" xfId="34" applyNumberFormat="1" applyFont="1" applyBorder="1" applyAlignment="1">
      <alignment horizontal="left" vertical="top" wrapText="1"/>
      <protection/>
    </xf>
    <xf numFmtId="0" fontId="46" fillId="0" borderId="14" xfId="34" applyNumberFormat="1" applyFont="1" applyBorder="1" applyAlignment="1">
      <alignment horizontal="center" vertical="center" wrapText="1"/>
      <protection/>
    </xf>
    <xf numFmtId="0" fontId="19" fillId="0" borderId="35" xfId="34" applyNumberFormat="1" applyFont="1" applyBorder="1" applyAlignment="1">
      <alignment horizontal="left" vertical="center" wrapText="1"/>
      <protection/>
    </xf>
    <xf numFmtId="0" fontId="45" fillId="0" borderId="15" xfId="34" applyNumberFormat="1" applyFont="1" applyBorder="1" applyAlignment="1">
      <alignment horizontal="left" vertical="top" wrapText="1"/>
      <protection/>
    </xf>
    <xf numFmtId="0" fontId="46" fillId="0" borderId="15" xfId="34" applyNumberFormat="1" applyFont="1" applyBorder="1" applyAlignment="1">
      <alignment horizontal="center" vertical="center" wrapText="1"/>
      <protection/>
    </xf>
    <xf numFmtId="0" fontId="19" fillId="0" borderId="36" xfId="34" applyNumberFormat="1" applyFont="1" applyBorder="1" applyAlignment="1">
      <alignment horizontal="center" vertical="center"/>
      <protection/>
    </xf>
    <xf numFmtId="0" fontId="19" fillId="0" borderId="21" xfId="34" applyNumberFormat="1" applyFont="1" applyBorder="1" applyAlignment="1">
      <alignment horizontal="center" vertical="center"/>
      <protection/>
    </xf>
    <xf numFmtId="0" fontId="73" fillId="0" borderId="31" xfId="0" applyFont="1" applyBorder="1" applyAlignment="1">
      <alignment horizontal="center" wrapText="1"/>
    </xf>
    <xf numFmtId="181" fontId="73" fillId="0" borderId="32" xfId="0" applyNumberFormat="1" applyFont="1" applyBorder="1" applyAlignment="1">
      <alignment horizontal="center" wrapText="1"/>
    </xf>
    <xf numFmtId="0" fontId="73" fillId="0" borderId="32" xfId="0" applyFont="1" applyBorder="1" applyAlignment="1">
      <alignment horizontal="center" wrapText="1"/>
    </xf>
    <xf numFmtId="0" fontId="73" fillId="0" borderId="37" xfId="0" applyFont="1" applyBorder="1" applyAlignment="1">
      <alignment horizontal="center" wrapText="1"/>
    </xf>
    <xf numFmtId="0" fontId="74" fillId="0" borderId="38" xfId="34" applyNumberFormat="1" applyFont="1" applyBorder="1" applyAlignment="1">
      <alignment horizontal="center" vertical="center" wrapText="1"/>
      <protection/>
    </xf>
    <xf numFmtId="0" fontId="74" fillId="0" borderId="29" xfId="34" applyNumberFormat="1" applyFont="1" applyBorder="1" applyAlignment="1">
      <alignment horizontal="center" vertical="center" wrapText="1"/>
      <protection/>
    </xf>
    <xf numFmtId="0" fontId="37" fillId="0" borderId="39" xfId="34" applyNumberFormat="1" applyFont="1" applyBorder="1" applyAlignment="1">
      <alignment horizontal="center" vertical="center"/>
      <protection/>
    </xf>
    <xf numFmtId="0" fontId="37" fillId="0" borderId="25" xfId="34" applyNumberFormat="1" applyFont="1" applyBorder="1" applyAlignment="1">
      <alignment horizontal="center" vertical="center"/>
      <protection/>
    </xf>
    <xf numFmtId="0" fontId="37" fillId="0" borderId="0" xfId="34" applyNumberFormat="1" applyFont="1" applyBorder="1" applyAlignment="1">
      <alignment horizontal="center" vertical="center"/>
      <protection/>
    </xf>
    <xf numFmtId="0" fontId="37" fillId="0" borderId="26" xfId="34" applyNumberFormat="1" applyFont="1" applyBorder="1" applyAlignment="1">
      <alignment horizontal="center" vertical="center"/>
      <protection/>
    </xf>
    <xf numFmtId="0" fontId="29" fillId="0" borderId="16" xfId="34" applyNumberFormat="1" applyFont="1" applyFill="1" applyBorder="1" applyAlignment="1">
      <alignment horizontal="center" vertical="center" wrapText="1"/>
      <protection/>
    </xf>
    <xf numFmtId="0" fontId="29" fillId="0" borderId="0" xfId="34" applyNumberFormat="1" applyFont="1" applyFill="1" applyBorder="1" applyAlignment="1">
      <alignment horizontal="center" vertical="center" wrapText="1"/>
      <protection/>
    </xf>
    <xf numFmtId="0" fontId="61" fillId="0" borderId="0" xfId="44" applyNumberFormat="1" applyFont="1" applyFill="1" applyBorder="1" applyAlignment="1" applyProtection="1">
      <alignment horizontal="center" vertical="center" wrapText="1"/>
      <protection/>
    </xf>
    <xf numFmtId="0" fontId="62" fillId="0" borderId="16" xfId="34" applyNumberFormat="1" applyFont="1" applyFill="1" applyBorder="1" applyAlignment="1">
      <alignment horizontal="center" vertical="center"/>
      <protection/>
    </xf>
    <xf numFmtId="0" fontId="62" fillId="0" borderId="0" xfId="34" applyNumberFormat="1" applyFont="1" applyFill="1" applyBorder="1" applyAlignment="1">
      <alignment horizontal="center" vertical="center"/>
      <protection/>
    </xf>
    <xf numFmtId="180" fontId="19" fillId="0" borderId="0" xfId="34" applyNumberFormat="1" applyFont="1" applyBorder="1" applyAlignment="1">
      <alignment wrapText="1"/>
      <protection/>
    </xf>
    <xf numFmtId="180" fontId="1" fillId="0" borderId="0" xfId="34" applyNumberFormat="1" applyBorder="1" applyAlignment="1">
      <alignment/>
      <protection/>
    </xf>
    <xf numFmtId="0" fontId="21" fillId="24" borderId="36" xfId="34" applyNumberFormat="1" applyFont="1" applyFill="1" applyBorder="1" applyAlignment="1">
      <alignment horizontal="left" vertical="center"/>
      <protection/>
    </xf>
    <xf numFmtId="0" fontId="21" fillId="24" borderId="27" xfId="34" applyNumberFormat="1" applyFont="1" applyFill="1" applyBorder="1" applyAlignment="1">
      <alignment horizontal="left" vertical="center"/>
      <protection/>
    </xf>
    <xf numFmtId="0" fontId="75" fillId="26" borderId="38" xfId="0" applyFont="1" applyFill="1" applyBorder="1" applyAlignment="1">
      <alignment horizontal="center" vertical="center" wrapText="1"/>
    </xf>
    <xf numFmtId="0" fontId="75" fillId="26" borderId="40" xfId="0" applyFont="1" applyFill="1" applyBorder="1" applyAlignment="1">
      <alignment horizontal="center" vertical="center" wrapText="1"/>
    </xf>
    <xf numFmtId="0" fontId="75" fillId="26" borderId="29" xfId="0" applyFont="1" applyFill="1" applyBorder="1" applyAlignment="1">
      <alignment horizontal="center" vertical="center" wrapText="1"/>
    </xf>
    <xf numFmtId="0" fontId="66" fillId="0" borderId="30"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0" xfId="0" applyFont="1" applyBorder="1" applyAlignment="1">
      <alignment horizontal="left" vertical="center" wrapText="1"/>
    </xf>
    <xf numFmtId="0" fontId="66" fillId="0" borderId="28" xfId="0" applyFont="1" applyBorder="1" applyAlignment="1">
      <alignment horizontal="left" vertical="center" wrapText="1"/>
    </xf>
    <xf numFmtId="0" fontId="66" fillId="0" borderId="10" xfId="0" applyFont="1" applyBorder="1" applyAlignment="1">
      <alignment horizontal="left" vertical="center" wrapText="1"/>
    </xf>
    <xf numFmtId="0" fontId="66" fillId="0" borderId="20" xfId="0" applyFont="1" applyBorder="1" applyAlignment="1">
      <alignment horizontal="center" vertical="center" wrapText="1"/>
    </xf>
    <xf numFmtId="0" fontId="66" fillId="0" borderId="20" xfId="0" applyFont="1" applyBorder="1" applyAlignment="1">
      <alignment horizontal="left" vertical="center" wrapText="1"/>
    </xf>
    <xf numFmtId="0" fontId="59" fillId="0" borderId="16" xfId="44" applyNumberFormat="1" applyFill="1" applyBorder="1" applyAlignment="1" applyProtection="1">
      <alignment horizontal="center" vertical="center" wrapText="1"/>
      <protection/>
    </xf>
  </cellXfs>
  <cellStyles count="51">
    <cellStyle name="Normal" xfId="0"/>
    <cellStyle name="0,0&#13;&#10;NA&#13;&#10;"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_Sheet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T40"/>
  <sheetViews>
    <sheetView showGridLines="0" tabSelected="1" view="pageBreakPreview" zoomScale="85" zoomScaleNormal="85" zoomScaleSheetLayoutView="85" zoomScalePageLayoutView="0" workbookViewId="0" topLeftCell="B1">
      <selection activeCell="M26" sqref="M26"/>
    </sheetView>
  </sheetViews>
  <sheetFormatPr defaultColWidth="9.140625" defaultRowHeight="12.75"/>
  <cols>
    <col min="1" max="1" width="1.8515625" style="0" customWidth="1"/>
    <col min="2" max="2" width="8.00390625" style="0" customWidth="1"/>
    <col min="3" max="3" width="20.28125" style="0" customWidth="1"/>
    <col min="4" max="4" width="75.7109375" style="0" customWidth="1"/>
    <col min="5" max="5" width="7.7109375" style="0" bestFit="1" customWidth="1"/>
    <col min="6" max="6" width="7.8515625" style="0" bestFit="1" customWidth="1"/>
    <col min="7" max="7" width="27.00390625" style="0" bestFit="1" customWidth="1"/>
    <col min="8" max="8" width="15.28125" style="10" customWidth="1"/>
    <col min="9" max="9" width="16.7109375" style="14" customWidth="1"/>
    <col min="10" max="10" width="18.00390625" style="14" customWidth="1"/>
    <col min="11" max="11" width="13.57421875" style="0" customWidth="1"/>
    <col min="12" max="12" width="15.57421875" style="0" customWidth="1"/>
    <col min="13" max="13" width="24.00390625" style="0" customWidth="1"/>
    <col min="14" max="14" width="23.8515625" style="0" customWidth="1"/>
    <col min="15" max="15" width="34.140625" style="0" bestFit="1" customWidth="1"/>
    <col min="16" max="17" width="23.8515625" style="0" hidden="1" customWidth="1"/>
    <col min="18" max="20" width="9.140625" style="0" hidden="1" customWidth="1"/>
  </cols>
  <sheetData>
    <row r="1" spans="2:13" ht="12.75">
      <c r="B1" s="1"/>
      <c r="C1" s="1"/>
      <c r="D1" s="1"/>
      <c r="E1" s="1"/>
      <c r="F1" s="1"/>
      <c r="G1" s="1"/>
      <c r="H1" s="8"/>
      <c r="I1" s="11"/>
      <c r="J1" s="11"/>
      <c r="K1" s="1"/>
      <c r="L1" s="1"/>
      <c r="M1" s="1"/>
    </row>
    <row r="2" spans="2:17" s="42" customFormat="1" ht="26.25" customHeight="1">
      <c r="B2" s="116" t="s">
        <v>23</v>
      </c>
      <c r="C2" s="117"/>
      <c r="D2" s="117"/>
      <c r="E2" s="117"/>
      <c r="F2" s="117"/>
      <c r="G2" s="117"/>
      <c r="H2" s="117"/>
      <c r="I2" s="117"/>
      <c r="J2" s="117"/>
      <c r="K2" s="117"/>
      <c r="L2" s="117"/>
      <c r="M2" s="117"/>
      <c r="N2" s="117"/>
      <c r="O2" s="117"/>
      <c r="P2" s="43"/>
      <c r="Q2" s="43"/>
    </row>
    <row r="3" spans="2:17" s="42" customFormat="1" ht="26.25" customHeight="1">
      <c r="B3" s="116" t="s">
        <v>24</v>
      </c>
      <c r="C3" s="117"/>
      <c r="D3" s="117"/>
      <c r="E3" s="117"/>
      <c r="F3" s="117"/>
      <c r="G3" s="117"/>
      <c r="H3" s="117"/>
      <c r="I3" s="117"/>
      <c r="J3" s="117"/>
      <c r="K3" s="117"/>
      <c r="L3" s="117"/>
      <c r="M3" s="117"/>
      <c r="N3" s="117"/>
      <c r="O3" s="117"/>
      <c r="P3" s="43"/>
      <c r="Q3" s="43"/>
    </row>
    <row r="4" spans="2:17" s="42" customFormat="1" ht="25.5" customHeight="1">
      <c r="B4" s="136"/>
      <c r="C4" s="118"/>
      <c r="D4" s="118"/>
      <c r="E4" s="118"/>
      <c r="F4" s="118"/>
      <c r="G4" s="118"/>
      <c r="H4" s="118"/>
      <c r="I4" s="118"/>
      <c r="J4" s="118"/>
      <c r="K4" s="118"/>
      <c r="L4" s="118"/>
      <c r="M4" s="118"/>
      <c r="N4" s="118"/>
      <c r="O4" s="118"/>
      <c r="P4" s="44"/>
      <c r="Q4" s="44"/>
    </row>
    <row r="5" spans="2:17" s="42" customFormat="1" ht="26.25">
      <c r="B5" s="119"/>
      <c r="C5" s="120"/>
      <c r="D5" s="120"/>
      <c r="E5" s="120"/>
      <c r="F5" s="120"/>
      <c r="G5" s="120"/>
      <c r="H5" s="120"/>
      <c r="I5" s="120"/>
      <c r="J5" s="120"/>
      <c r="K5" s="120"/>
      <c r="L5" s="120"/>
      <c r="M5" s="120"/>
      <c r="N5" s="120"/>
      <c r="O5" s="120"/>
      <c r="P5" s="45"/>
      <c r="Q5" s="45"/>
    </row>
    <row r="6" spans="2:17" ht="9" customHeight="1">
      <c r="B6" s="35"/>
      <c r="C6" s="2"/>
      <c r="D6" s="2"/>
      <c r="E6" s="2"/>
      <c r="F6" s="2"/>
      <c r="G6" s="2"/>
      <c r="H6" s="2"/>
      <c r="I6" s="12"/>
      <c r="J6" s="12"/>
      <c r="K6" s="2"/>
      <c r="L6" s="2"/>
      <c r="M6" s="19"/>
      <c r="N6" s="37"/>
      <c r="O6" s="37"/>
      <c r="P6" s="37"/>
      <c r="Q6" s="37"/>
    </row>
    <row r="7" spans="2:17" ht="30">
      <c r="B7" s="36"/>
      <c r="C7" s="37"/>
      <c r="D7" s="84" t="s">
        <v>20</v>
      </c>
      <c r="E7" s="106"/>
      <c r="F7" s="106"/>
      <c r="G7" s="106"/>
      <c r="H7" s="18"/>
      <c r="I7" s="20"/>
      <c r="J7" s="20"/>
      <c r="K7" s="19"/>
      <c r="L7" s="19"/>
      <c r="M7" s="19"/>
      <c r="N7" s="37"/>
      <c r="O7" s="37"/>
      <c r="P7" s="37"/>
      <c r="Q7" s="37"/>
    </row>
    <row r="8" spans="2:17" ht="30.75" thickBot="1">
      <c r="B8" s="36"/>
      <c r="C8" s="37"/>
      <c r="D8" s="85" t="s">
        <v>21</v>
      </c>
      <c r="E8" s="107">
        <v>44133</v>
      </c>
      <c r="F8" s="108"/>
      <c r="G8" s="108"/>
      <c r="H8" s="18"/>
      <c r="I8" s="121"/>
      <c r="J8" s="122"/>
      <c r="K8" s="18"/>
      <c r="L8" s="19"/>
      <c r="M8" s="19"/>
      <c r="N8" s="37"/>
      <c r="O8" s="37"/>
      <c r="P8" s="37"/>
      <c r="Q8" s="37"/>
    </row>
    <row r="9" spans="2:17" ht="30.75" customHeight="1" thickBot="1">
      <c r="B9" s="36"/>
      <c r="C9" s="37"/>
      <c r="D9" s="86" t="s">
        <v>22</v>
      </c>
      <c r="E9" s="109" t="s">
        <v>1054</v>
      </c>
      <c r="F9" s="109"/>
      <c r="G9" s="109"/>
      <c r="H9" s="87" t="s">
        <v>27</v>
      </c>
      <c r="I9" s="110" t="s">
        <v>26</v>
      </c>
      <c r="J9" s="111"/>
      <c r="K9" s="19"/>
      <c r="L9" s="19"/>
      <c r="M9" s="19"/>
      <c r="N9" s="50"/>
      <c r="O9" s="37"/>
      <c r="P9" s="37"/>
      <c r="Q9" s="37"/>
    </row>
    <row r="10" spans="2:17" ht="40.5" customHeight="1">
      <c r="B10" s="27" t="s">
        <v>9</v>
      </c>
      <c r="C10" s="27" t="s">
        <v>8</v>
      </c>
      <c r="D10" s="27" t="s">
        <v>7</v>
      </c>
      <c r="E10" s="27" t="s">
        <v>12</v>
      </c>
      <c r="F10" s="27" t="s">
        <v>14</v>
      </c>
      <c r="G10" s="27" t="s">
        <v>5</v>
      </c>
      <c r="H10" s="27" t="s">
        <v>10</v>
      </c>
      <c r="I10" s="29" t="str">
        <f>"Unit price("&amp;IF(ISERROR(FIND("FILL",UPPER(Currency),1)),Currency,"")&amp;")"&amp;"
(VAT exclusive)"</f>
        <v>Unit price()
(VAT exclusive)</v>
      </c>
      <c r="J10" s="29" t="str">
        <f>"Subtotal("&amp;IF(ISERROR(FIND("FILL",UPPER(Currency),1)),Currency,"")&amp;")"&amp;"
(VAT exclusive)"</f>
        <v>Subtotal()
(VAT exclusive)</v>
      </c>
      <c r="K10" s="27" t="s">
        <v>0</v>
      </c>
      <c r="L10" s="27" t="s">
        <v>1</v>
      </c>
      <c r="M10" s="27" t="s">
        <v>1045</v>
      </c>
      <c r="N10" s="27" t="s">
        <v>1047</v>
      </c>
      <c r="O10" s="81" t="s">
        <v>1043</v>
      </c>
      <c r="P10" s="46"/>
      <c r="Q10" s="46"/>
    </row>
    <row r="11" spans="2:17" ht="55.5" customHeight="1" thickBot="1">
      <c r="B11" s="28" t="s">
        <v>2</v>
      </c>
      <c r="C11" s="28" t="s">
        <v>3</v>
      </c>
      <c r="D11" s="28" t="s">
        <v>4</v>
      </c>
      <c r="E11" s="28" t="s">
        <v>13</v>
      </c>
      <c r="F11" s="28" t="s">
        <v>15</v>
      </c>
      <c r="G11" s="28" t="s">
        <v>6</v>
      </c>
      <c r="H11" s="28" t="s">
        <v>11</v>
      </c>
      <c r="I11" s="30" t="str">
        <f>"Цена за единицу("&amp;IF(ISERROR(FIND("FILL",UPPER(Currency),1)),Currency,"")&amp;")"&amp;"
(без учета НДС)"</f>
        <v>Цена за единицу()
(без учета НДС)</v>
      </c>
      <c r="J11" s="30" t="str">
        <f>"Цена по позиции("&amp;IF(ISERROR(FIND("FILL",UPPER(Currency),1)),Currency,"")&amp;")"&amp;"
(без учета НДС)"</f>
        <v>Цена по позиции()
(без учета НДС)</v>
      </c>
      <c r="K11" s="28" t="s">
        <v>16</v>
      </c>
      <c r="L11" s="28" t="s">
        <v>17</v>
      </c>
      <c r="M11" s="28" t="s">
        <v>1046</v>
      </c>
      <c r="N11" s="28" t="s">
        <v>1048</v>
      </c>
      <c r="O11" s="82" t="s">
        <v>1044</v>
      </c>
      <c r="P11" s="46"/>
      <c r="Q11" s="46"/>
    </row>
    <row r="12" spans="2:20" ht="399.75" customHeight="1">
      <c r="B12" s="38">
        <v>10</v>
      </c>
      <c r="C12" s="31">
        <v>1002618525</v>
      </c>
      <c r="D12" s="99" t="s">
        <v>1056</v>
      </c>
      <c r="E12" s="31">
        <v>1000</v>
      </c>
      <c r="F12" s="100" t="s">
        <v>1057</v>
      </c>
      <c r="G12" s="31"/>
      <c r="H12" s="31"/>
      <c r="I12" s="94"/>
      <c r="J12" s="94"/>
      <c r="K12" s="31"/>
      <c r="L12" s="31"/>
      <c r="M12" s="31"/>
      <c r="N12" s="51"/>
      <c r="O12" s="98" t="s">
        <v>1055</v>
      </c>
      <c r="P12" s="47"/>
      <c r="Q12" s="47"/>
      <c r="R12" t="e">
        <f>evlVol12</f>
        <v>#NAME?</v>
      </c>
      <c r="S12">
        <f>IF(ISERROR(R12),-1,R12)</f>
        <v>-1</v>
      </c>
      <c r="T12">
        <f>IF(S12&gt;0,S12,0)*1</f>
        <v>0</v>
      </c>
    </row>
    <row r="13" spans="2:20" ht="399.75" customHeight="1">
      <c r="B13" s="39">
        <v>20</v>
      </c>
      <c r="C13" s="32">
        <v>1002618526</v>
      </c>
      <c r="D13" s="102" t="s">
        <v>1058</v>
      </c>
      <c r="E13" s="32">
        <v>890</v>
      </c>
      <c r="F13" s="103" t="s">
        <v>1057</v>
      </c>
      <c r="G13" s="32"/>
      <c r="H13" s="32"/>
      <c r="I13" s="95"/>
      <c r="J13" s="95"/>
      <c r="K13" s="32"/>
      <c r="L13" s="32"/>
      <c r="M13" s="32"/>
      <c r="N13" s="51"/>
      <c r="O13" s="101" t="s">
        <v>1055</v>
      </c>
      <c r="P13" s="47"/>
      <c r="Q13" s="47"/>
      <c r="R13" t="e">
        <f>evlVol13</f>
        <v>#NAME?</v>
      </c>
      <c r="S13">
        <f>IF(ISERROR(R13),-1,R13)</f>
        <v>-1</v>
      </c>
      <c r="T13">
        <f aca="true" t="shared" si="0" ref="T13:T23">IF(S13&gt;0,S13,0)*1</f>
        <v>0</v>
      </c>
    </row>
    <row r="14" spans="2:20" ht="399.75" customHeight="1">
      <c r="B14" s="39">
        <v>30</v>
      </c>
      <c r="C14" s="32">
        <v>1002618527</v>
      </c>
      <c r="D14" s="102" t="s">
        <v>1059</v>
      </c>
      <c r="E14" s="32">
        <v>1000</v>
      </c>
      <c r="F14" s="103" t="s">
        <v>1057</v>
      </c>
      <c r="G14" s="32"/>
      <c r="H14" s="32"/>
      <c r="I14" s="95"/>
      <c r="J14" s="95"/>
      <c r="K14" s="32"/>
      <c r="L14" s="32"/>
      <c r="M14" s="32"/>
      <c r="N14" s="51"/>
      <c r="O14" s="101" t="s">
        <v>1055</v>
      </c>
      <c r="P14" s="47"/>
      <c r="Q14" s="47"/>
      <c r="R14" t="e">
        <f>evlVol14</f>
        <v>#NAME?</v>
      </c>
      <c r="S14">
        <f>IF(ISERROR(R14),-1,R14)</f>
        <v>-1</v>
      </c>
      <c r="T14">
        <f t="shared" si="0"/>
        <v>0</v>
      </c>
    </row>
    <row r="15" spans="2:18" ht="399.75" customHeight="1">
      <c r="B15" s="39">
        <v>40</v>
      </c>
      <c r="C15" s="32">
        <v>1002618528</v>
      </c>
      <c r="D15" s="102" t="s">
        <v>1060</v>
      </c>
      <c r="E15" s="32">
        <v>500</v>
      </c>
      <c r="F15" s="103" t="s">
        <v>1057</v>
      </c>
      <c r="G15" s="32"/>
      <c r="H15" s="32"/>
      <c r="I15" s="95"/>
      <c r="J15" s="95"/>
      <c r="K15" s="32"/>
      <c r="L15" s="32"/>
      <c r="M15" s="32"/>
      <c r="N15" s="51"/>
      <c r="O15" s="101" t="s">
        <v>1055</v>
      </c>
      <c r="P15" s="47"/>
      <c r="Q15" s="47"/>
      <c r="R15" t="e">
        <f>evlVol15</f>
        <v>#NAME?</v>
      </c>
    </row>
    <row r="16" spans="2:18" ht="399.75" customHeight="1">
      <c r="B16" s="39">
        <v>50</v>
      </c>
      <c r="C16" s="32">
        <v>1002618529</v>
      </c>
      <c r="D16" s="102" t="s">
        <v>1061</v>
      </c>
      <c r="E16" s="32">
        <v>1000</v>
      </c>
      <c r="F16" s="103" t="s">
        <v>1057</v>
      </c>
      <c r="G16" s="32"/>
      <c r="H16" s="32"/>
      <c r="I16" s="95"/>
      <c r="J16" s="95"/>
      <c r="K16" s="32"/>
      <c r="L16" s="32"/>
      <c r="M16" s="32"/>
      <c r="N16" s="51"/>
      <c r="O16" s="101" t="s">
        <v>1055</v>
      </c>
      <c r="P16" s="47"/>
      <c r="Q16" s="47"/>
      <c r="R16" t="e">
        <f>evlVol16</f>
        <v>#NAME?</v>
      </c>
    </row>
    <row r="17" spans="2:18" ht="399.75" customHeight="1">
      <c r="B17" s="39">
        <v>60</v>
      </c>
      <c r="C17" s="32">
        <v>1002618530</v>
      </c>
      <c r="D17" s="102" t="s">
        <v>1062</v>
      </c>
      <c r="E17" s="32">
        <v>1000</v>
      </c>
      <c r="F17" s="103" t="s">
        <v>1057</v>
      </c>
      <c r="G17" s="32"/>
      <c r="H17" s="32"/>
      <c r="I17" s="95"/>
      <c r="J17" s="95"/>
      <c r="K17" s="32"/>
      <c r="L17" s="32"/>
      <c r="M17" s="32"/>
      <c r="N17" s="51"/>
      <c r="O17" s="101" t="s">
        <v>1055</v>
      </c>
      <c r="P17" s="47"/>
      <c r="Q17" s="47"/>
      <c r="R17" t="e">
        <f>evlVol17</f>
        <v>#NAME?</v>
      </c>
    </row>
    <row r="18" spans="2:18" ht="399.75" customHeight="1">
      <c r="B18" s="39">
        <v>70</v>
      </c>
      <c r="C18" s="32">
        <v>1002635608</v>
      </c>
      <c r="D18" s="102" t="s">
        <v>1064</v>
      </c>
      <c r="E18" s="32">
        <v>1000</v>
      </c>
      <c r="F18" s="103" t="s">
        <v>1057</v>
      </c>
      <c r="G18" s="32"/>
      <c r="H18" s="32"/>
      <c r="I18" s="95"/>
      <c r="J18" s="95"/>
      <c r="K18" s="32"/>
      <c r="L18" s="32"/>
      <c r="M18" s="32"/>
      <c r="N18" s="51"/>
      <c r="O18" s="101" t="s">
        <v>1063</v>
      </c>
      <c r="P18" s="47"/>
      <c r="Q18" s="47"/>
      <c r="R18" t="e">
        <f>evlVol18</f>
        <v>#NAME?</v>
      </c>
    </row>
    <row r="19" spans="2:20" ht="399.75" customHeight="1">
      <c r="B19" s="39">
        <v>80</v>
      </c>
      <c r="C19" s="32">
        <v>1002635615</v>
      </c>
      <c r="D19" s="102" t="s">
        <v>1065</v>
      </c>
      <c r="E19" s="32">
        <v>1000</v>
      </c>
      <c r="F19" s="103" t="s">
        <v>1057</v>
      </c>
      <c r="G19" s="32"/>
      <c r="H19" s="32"/>
      <c r="I19" s="95"/>
      <c r="J19" s="95"/>
      <c r="K19" s="32"/>
      <c r="L19" s="32"/>
      <c r="M19" s="32"/>
      <c r="N19" s="51"/>
      <c r="O19" s="101" t="s">
        <v>1063</v>
      </c>
      <c r="P19" s="47"/>
      <c r="Q19" s="47"/>
      <c r="R19" t="e">
        <f>evlVol19</f>
        <v>#NAME?</v>
      </c>
      <c r="S19">
        <f>IF(ISERROR(R19),-1,R19)</f>
        <v>-1</v>
      </c>
      <c r="T19">
        <f t="shared" si="0"/>
        <v>0</v>
      </c>
    </row>
    <row r="20" spans="2:20" ht="399.75" customHeight="1">
      <c r="B20" s="39">
        <v>90</v>
      </c>
      <c r="C20" s="32">
        <v>1002635673</v>
      </c>
      <c r="D20" s="102" t="s">
        <v>1066</v>
      </c>
      <c r="E20" s="32">
        <v>1000</v>
      </c>
      <c r="F20" s="103" t="s">
        <v>1057</v>
      </c>
      <c r="G20" s="32"/>
      <c r="H20" s="32"/>
      <c r="I20" s="95"/>
      <c r="J20" s="95"/>
      <c r="K20" s="32"/>
      <c r="L20" s="32"/>
      <c r="M20" s="32"/>
      <c r="N20" s="51"/>
      <c r="O20" s="101" t="s">
        <v>1063</v>
      </c>
      <c r="P20" s="47"/>
      <c r="Q20" s="47"/>
      <c r="R20" t="e">
        <f>evlVol20</f>
        <v>#NAME?</v>
      </c>
      <c r="S20">
        <f>IF(ISERROR(R20),-1,R20)</f>
        <v>-1</v>
      </c>
      <c r="T20">
        <f t="shared" si="0"/>
        <v>0</v>
      </c>
    </row>
    <row r="21" spans="2:20" ht="399.75" customHeight="1">
      <c r="B21" s="39">
        <v>100</v>
      </c>
      <c r="C21" s="32">
        <v>1002642449</v>
      </c>
      <c r="D21" s="102" t="s">
        <v>1068</v>
      </c>
      <c r="E21" s="32">
        <v>100</v>
      </c>
      <c r="F21" s="103" t="s">
        <v>1057</v>
      </c>
      <c r="G21" s="32"/>
      <c r="H21" s="32"/>
      <c r="I21" s="95"/>
      <c r="J21" s="95"/>
      <c r="K21" s="32"/>
      <c r="L21" s="32"/>
      <c r="M21" s="32"/>
      <c r="N21" s="51"/>
      <c r="O21" s="101" t="s">
        <v>1067</v>
      </c>
      <c r="P21" s="47"/>
      <c r="Q21" s="47"/>
      <c r="R21" t="e">
        <f>evlVol21</f>
        <v>#NAME?</v>
      </c>
      <c r="S21">
        <f>IF(ISERROR(R21),-1,R21)</f>
        <v>-1</v>
      </c>
      <c r="T21">
        <f t="shared" si="0"/>
        <v>0</v>
      </c>
    </row>
    <row r="22" spans="2:20" ht="153.75" customHeight="1">
      <c r="B22" s="39">
        <v>110</v>
      </c>
      <c r="C22" s="32">
        <v>1002664644</v>
      </c>
      <c r="D22" s="102" t="s">
        <v>1070</v>
      </c>
      <c r="E22" s="32">
        <v>100</v>
      </c>
      <c r="F22" s="103" t="s">
        <v>1057</v>
      </c>
      <c r="G22" s="32"/>
      <c r="H22" s="32"/>
      <c r="I22" s="95"/>
      <c r="J22" s="95"/>
      <c r="K22" s="32"/>
      <c r="L22" s="32"/>
      <c r="M22" s="32"/>
      <c r="N22" s="51"/>
      <c r="O22" s="101" t="s">
        <v>1069</v>
      </c>
      <c r="P22" s="47"/>
      <c r="Q22" s="47"/>
      <c r="R22" t="e">
        <f>evlVol22</f>
        <v>#NAME?</v>
      </c>
      <c r="S22">
        <f>IF(ISERROR(R22),-1,R22)</f>
        <v>-1</v>
      </c>
      <c r="T22">
        <f t="shared" si="0"/>
        <v>0</v>
      </c>
    </row>
    <row r="23" spans="2:20" ht="19.5" customHeight="1" thickBot="1">
      <c r="B23" s="40"/>
      <c r="C23" s="22"/>
      <c r="D23" s="23"/>
      <c r="E23" s="26"/>
      <c r="F23" s="25"/>
      <c r="G23" s="24"/>
      <c r="H23" s="25"/>
      <c r="I23" s="96"/>
      <c r="J23" s="97"/>
      <c r="K23" s="25"/>
      <c r="L23" s="25"/>
      <c r="M23" s="25"/>
      <c r="N23" s="52"/>
      <c r="O23" s="53"/>
      <c r="P23" s="47"/>
      <c r="Q23" s="47"/>
      <c r="S23">
        <f>IF(ISERROR(R23),-1,R23)</f>
        <v>0</v>
      </c>
      <c r="T23">
        <f t="shared" si="0"/>
        <v>0</v>
      </c>
    </row>
    <row r="24" spans="2:17" ht="16.5" thickBot="1">
      <c r="B24" s="104"/>
      <c r="C24" s="105"/>
      <c r="D24" s="105"/>
      <c r="E24" s="105"/>
      <c r="F24" s="105"/>
      <c r="G24" s="105"/>
      <c r="H24" s="105"/>
      <c r="I24" s="21" t="s">
        <v>19</v>
      </c>
      <c r="J24" s="34" t="e">
        <f>TEXT(SUM(SubbtotalPriceColumn),"0.00")&amp;"("&amp;IF(ISERROR(FIND("FILL",UPPER(Currency),1)),Currency,"")&amp;")"</f>
        <v>#VALUE!</v>
      </c>
      <c r="K24" s="123"/>
      <c r="L24" s="124"/>
      <c r="M24" s="34">
        <f>SUM($M$12:$M$23)</f>
        <v>0</v>
      </c>
      <c r="N24" s="41">
        <f>SUM($T$12:$T$23)</f>
        <v>0</v>
      </c>
      <c r="O24" s="41"/>
      <c r="P24" s="48"/>
      <c r="Q24" s="48"/>
    </row>
    <row r="25" spans="2:17" ht="19.5" thickBot="1">
      <c r="B25" s="112" t="s">
        <v>18</v>
      </c>
      <c r="C25" s="112"/>
      <c r="D25" s="112"/>
      <c r="E25" s="112"/>
      <c r="F25" s="112"/>
      <c r="G25" s="112"/>
      <c r="H25" s="112"/>
      <c r="I25" s="112"/>
      <c r="J25" s="112"/>
      <c r="K25" s="112"/>
      <c r="L25" s="113"/>
      <c r="M25" s="34" t="s">
        <v>28</v>
      </c>
      <c r="N25" s="34" t="s">
        <v>29</v>
      </c>
      <c r="O25" s="49"/>
      <c r="P25" s="49"/>
      <c r="Q25" s="49"/>
    </row>
    <row r="26" spans="2:14" ht="27" customHeight="1" thickBot="1">
      <c r="B26" s="114"/>
      <c r="C26" s="114"/>
      <c r="D26" s="114"/>
      <c r="E26" s="114"/>
      <c r="F26" s="114"/>
      <c r="G26" s="114"/>
      <c r="H26" s="114"/>
      <c r="I26" s="114"/>
      <c r="J26" s="114"/>
      <c r="K26" s="114"/>
      <c r="L26" s="115"/>
      <c r="M26" s="89" t="s">
        <v>1049</v>
      </c>
      <c r="N26" s="88" t="str">
        <f>CEILING(POWER(N24,1/3),5)&amp;"x"&amp;CEILING(POWER(N24,1/3),5)&amp;"x"&amp;CEILING(POWER(N24,1/3),5)</f>
        <v>0x0x0</v>
      </c>
    </row>
    <row r="27" spans="2:13" ht="12.75">
      <c r="B27" s="1"/>
      <c r="C27" s="5"/>
      <c r="D27" s="17"/>
      <c r="E27" s="17"/>
      <c r="F27" s="17"/>
      <c r="G27" s="6"/>
      <c r="H27" s="9"/>
      <c r="I27" s="13"/>
      <c r="J27" s="13"/>
      <c r="K27" s="4"/>
      <c r="L27" s="4"/>
      <c r="M27" s="1"/>
    </row>
    <row r="28" spans="2:13" ht="12.75">
      <c r="B28" s="1"/>
      <c r="C28" s="3"/>
      <c r="D28" s="1"/>
      <c r="E28" s="1"/>
      <c r="F28" s="1"/>
      <c r="G28" s="4"/>
      <c r="H28" s="8"/>
      <c r="I28" s="13"/>
      <c r="J28" s="13"/>
      <c r="K28" s="4"/>
      <c r="L28" s="4"/>
      <c r="M28" s="1"/>
    </row>
    <row r="29" spans="2:13" ht="12.75">
      <c r="B29" s="1"/>
      <c r="C29" s="1"/>
      <c r="D29" s="1"/>
      <c r="E29" s="1"/>
      <c r="F29" s="1"/>
      <c r="G29" s="4"/>
      <c r="H29" s="8"/>
      <c r="I29" s="13"/>
      <c r="J29" s="13"/>
      <c r="K29" s="4"/>
      <c r="L29" s="4"/>
      <c r="M29" s="1"/>
    </row>
    <row r="30" spans="2:13" ht="15">
      <c r="B30" s="7"/>
      <c r="C30" s="1"/>
      <c r="D30" s="1"/>
      <c r="E30" s="1"/>
      <c r="F30" s="1"/>
      <c r="G30" s="4"/>
      <c r="H30" s="8"/>
      <c r="I30" s="13"/>
      <c r="J30" s="13"/>
      <c r="K30" s="4"/>
      <c r="L30" s="4"/>
      <c r="M30" s="7"/>
    </row>
    <row r="31" spans="2:13" ht="15">
      <c r="B31" s="7"/>
      <c r="C31" s="15"/>
      <c r="D31" s="16"/>
      <c r="E31" s="16"/>
      <c r="F31" s="16"/>
      <c r="G31" s="4"/>
      <c r="H31" s="8"/>
      <c r="I31" s="13"/>
      <c r="J31" s="13"/>
      <c r="K31" s="4"/>
      <c r="L31" s="4"/>
      <c r="M31" s="7"/>
    </row>
    <row r="32" spans="2:13" ht="15">
      <c r="B32" s="7"/>
      <c r="C32" s="15"/>
      <c r="D32" s="16"/>
      <c r="E32" s="16"/>
      <c r="F32" s="16"/>
      <c r="G32" s="4"/>
      <c r="H32" s="8"/>
      <c r="I32" s="13"/>
      <c r="J32" s="13"/>
      <c r="K32" s="4"/>
      <c r="L32" s="4"/>
      <c r="M32" s="7"/>
    </row>
    <row r="33" spans="2:13" ht="15">
      <c r="B33" s="7"/>
      <c r="C33" s="15"/>
      <c r="D33" s="16"/>
      <c r="E33" s="16"/>
      <c r="F33" s="16"/>
      <c r="G33" s="4"/>
      <c r="H33" s="8"/>
      <c r="I33" s="13"/>
      <c r="J33" s="13"/>
      <c r="K33" s="4"/>
      <c r="L33" s="4"/>
      <c r="M33" s="7"/>
    </row>
    <row r="34" spans="2:13" ht="15">
      <c r="B34" s="7"/>
      <c r="C34" s="15"/>
      <c r="D34" s="16"/>
      <c r="E34" s="16"/>
      <c r="F34" s="16"/>
      <c r="G34" s="4"/>
      <c r="H34" s="8"/>
      <c r="I34" s="13"/>
      <c r="J34" s="13"/>
      <c r="K34" s="4"/>
      <c r="L34" s="4"/>
      <c r="M34" s="7"/>
    </row>
    <row r="35" spans="2:13" ht="15">
      <c r="B35" s="7"/>
      <c r="C35" s="15"/>
      <c r="D35" s="16"/>
      <c r="E35" s="16"/>
      <c r="F35" s="16"/>
      <c r="G35" s="4"/>
      <c r="H35" s="8"/>
      <c r="I35" s="13"/>
      <c r="J35" s="13"/>
      <c r="K35" s="4"/>
      <c r="L35" s="4"/>
      <c r="M35" s="7"/>
    </row>
    <row r="36" spans="2:13" ht="15">
      <c r="B36" s="7"/>
      <c r="C36" s="1"/>
      <c r="D36" s="1"/>
      <c r="E36" s="1"/>
      <c r="F36" s="1"/>
      <c r="G36" s="4"/>
      <c r="H36" s="8"/>
      <c r="I36" s="13"/>
      <c r="J36" s="13"/>
      <c r="K36" s="4"/>
      <c r="L36" s="4"/>
      <c r="M36" s="7"/>
    </row>
    <row r="37" spans="2:13" ht="15">
      <c r="B37" s="7"/>
      <c r="C37" s="1"/>
      <c r="D37" s="1"/>
      <c r="E37" s="1"/>
      <c r="F37" s="1"/>
      <c r="G37" s="4"/>
      <c r="H37" s="8"/>
      <c r="I37" s="13"/>
      <c r="J37" s="13"/>
      <c r="K37" s="4"/>
      <c r="L37" s="4"/>
      <c r="M37" s="7"/>
    </row>
    <row r="38" spans="2:13" ht="15">
      <c r="B38" s="7"/>
      <c r="C38" s="1"/>
      <c r="D38" s="1"/>
      <c r="E38" s="1"/>
      <c r="F38" s="1"/>
      <c r="G38" s="4"/>
      <c r="H38" s="8"/>
      <c r="I38" s="13"/>
      <c r="J38" s="13"/>
      <c r="K38" s="4"/>
      <c r="L38" s="4"/>
      <c r="M38" s="7"/>
    </row>
    <row r="39" spans="2:13" ht="15">
      <c r="B39" s="7"/>
      <c r="C39" s="1"/>
      <c r="D39" s="1"/>
      <c r="E39" s="1"/>
      <c r="F39" s="1"/>
      <c r="G39" s="4"/>
      <c r="H39" s="8"/>
      <c r="I39" s="13"/>
      <c r="J39" s="13"/>
      <c r="K39" s="4"/>
      <c r="L39" s="4"/>
      <c r="M39" s="7"/>
    </row>
    <row r="40" spans="2:13" ht="15">
      <c r="B40" s="7"/>
      <c r="C40" s="1"/>
      <c r="D40" s="1"/>
      <c r="E40" s="1"/>
      <c r="F40" s="1"/>
      <c r="G40" s="4"/>
      <c r="H40" s="8"/>
      <c r="I40" s="13"/>
      <c r="J40" s="13"/>
      <c r="K40" s="4"/>
      <c r="L40" s="4"/>
      <c r="M40" s="7"/>
    </row>
  </sheetData>
  <sheetProtection/>
  <mergeCells count="12">
    <mergeCell ref="B2:O2"/>
    <mergeCell ref="B3:O3"/>
    <mergeCell ref="B4:O4"/>
    <mergeCell ref="B5:O5"/>
    <mergeCell ref="I8:J8"/>
    <mergeCell ref="K24:L24"/>
    <mergeCell ref="B24:H24"/>
    <mergeCell ref="E7:G7"/>
    <mergeCell ref="E8:G8"/>
    <mergeCell ref="E9:G9"/>
    <mergeCell ref="I9:J9"/>
    <mergeCell ref="B25:L26"/>
  </mergeCells>
  <conditionalFormatting sqref="Q12:Q23">
    <cfRule type="expression" priority="1" dxfId="0">
      <formula>T12&lt;0</formula>
    </cfRule>
  </conditionalFormatting>
  <conditionalFormatting sqref="P12:P23">
    <cfRule type="expression" priority="2" dxfId="0">
      <formula>T12&lt;0</formula>
    </cfRule>
  </conditionalFormatting>
  <conditionalFormatting sqref="N12:N23">
    <cfRule type="expression" priority="3" dxfId="0">
      <formula>S12&lt;0</formula>
    </cfRule>
  </conditionalFormatting>
  <hyperlinks>
    <hyperlink ref="M10:N11" location="'Notes|Примечания'!A1" display="'Notes|Примечания'!A1"/>
    <hyperlink ref="O10" location="Tech.Docs.!A1" display="Required Technical Documentation"/>
    <hyperlink ref="O11" location="Tech.Docs.!A1" display="Техническая документация для материала"/>
    <hyperlink ref="M26" location="'Notes|Примечания'!R10C1" display="Overall Package Size:"/>
  </hyperlinks>
  <printOptions/>
  <pageMargins left="0.75" right="0.75" top="1" bottom="1" header="0.5" footer="0.5"/>
  <pageSetup fitToHeight="0" fitToWidth="1" horizontalDpi="1200" verticalDpi="1200" orientation="landscape" scale="40" r:id="rId3"/>
  <colBreaks count="1" manualBreakCount="1">
    <brk id="10" min="1" max="27" man="1"/>
  </colBreaks>
  <legacyDrawing r:id="rId2"/>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0" sqref="A10"/>
    </sheetView>
  </sheetViews>
  <sheetFormatPr defaultColWidth="9.140625" defaultRowHeight="12.75"/>
  <cols>
    <col min="1" max="1" width="114.7109375" style="0" bestFit="1" customWidth="1"/>
  </cols>
  <sheetData>
    <row r="1" ht="12.75">
      <c r="A1" s="33" t="s">
        <v>25</v>
      </c>
    </row>
    <row r="2" s="90" customFormat="1" ht="18" customHeight="1">
      <c r="A2" s="91" t="s">
        <v>1050</v>
      </c>
    </row>
    <row r="3" s="90" customFormat="1" ht="19.5" customHeight="1">
      <c r="A3" s="91" t="s">
        <v>1051</v>
      </c>
    </row>
    <row r="4" ht="15">
      <c r="A4" s="92"/>
    </row>
    <row r="5" ht="15" customHeight="1">
      <c r="A5" s="92"/>
    </row>
    <row r="6" ht="15">
      <c r="A6" s="92"/>
    </row>
    <row r="7" ht="15">
      <c r="A7" s="92"/>
    </row>
    <row r="8" ht="15">
      <c r="A8" s="93"/>
    </row>
    <row r="9" ht="15">
      <c r="A9" s="92"/>
    </row>
    <row r="10" ht="21" customHeight="1">
      <c r="A10" s="91" t="s">
        <v>1052</v>
      </c>
    </row>
    <row r="11" ht="20.25" customHeight="1">
      <c r="A11" s="91" t="s">
        <v>1053</v>
      </c>
    </row>
  </sheetData>
  <sheetProtection/>
  <hyperlinks>
    <hyperlink ref="A1" location="RFQ!M12" display="Back"/>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634"/>
  <sheetViews>
    <sheetView zoomScalePageLayoutView="0" workbookViewId="0" topLeftCell="A676">
      <selection activeCell="A4" sqref="A4:A8"/>
    </sheetView>
  </sheetViews>
  <sheetFormatPr defaultColWidth="40.8515625" defaultRowHeight="12.75"/>
  <cols>
    <col min="1" max="1" width="8.421875" style="57" customWidth="1"/>
    <col min="2" max="2" width="64.140625" style="79" customWidth="1"/>
    <col min="3" max="3" width="126.8515625" style="80" customWidth="1"/>
    <col min="4" max="16384" width="40.8515625" style="57" customWidth="1"/>
  </cols>
  <sheetData>
    <row r="1" ht="15" thickBot="1">
      <c r="A1" s="83" t="s">
        <v>25</v>
      </c>
    </row>
    <row r="2" spans="1:3" ht="32.25" thickBot="1">
      <c r="A2" s="54" t="s">
        <v>30</v>
      </c>
      <c r="B2" s="55" t="s">
        <v>31</v>
      </c>
      <c r="C2" s="56" t="s">
        <v>7</v>
      </c>
    </row>
    <row r="3" spans="1:3" ht="15" thickBot="1">
      <c r="A3" s="125" t="s">
        <v>32</v>
      </c>
      <c r="B3" s="126"/>
      <c r="C3" s="127"/>
    </row>
    <row r="4" spans="1:3" ht="14.25">
      <c r="A4" s="128" t="s">
        <v>33</v>
      </c>
      <c r="B4" s="131" t="s">
        <v>34</v>
      </c>
      <c r="C4" s="58" t="s">
        <v>35</v>
      </c>
    </row>
    <row r="5" spans="1:3" ht="22.5">
      <c r="A5" s="129"/>
      <c r="B5" s="132"/>
      <c r="C5" s="59" t="s">
        <v>36</v>
      </c>
    </row>
    <row r="6" spans="1:3" ht="14.25">
      <c r="A6" s="129"/>
      <c r="B6" s="132"/>
      <c r="C6" s="59" t="s">
        <v>37</v>
      </c>
    </row>
    <row r="7" spans="1:3" ht="14.25">
      <c r="A7" s="129"/>
      <c r="B7" s="132"/>
      <c r="C7" s="59" t="s">
        <v>38</v>
      </c>
    </row>
    <row r="8" spans="1:3" ht="15" thickBot="1">
      <c r="A8" s="130"/>
      <c r="B8" s="133"/>
      <c r="C8" s="60" t="s">
        <v>39</v>
      </c>
    </row>
    <row r="9" spans="1:3" ht="15" thickBot="1">
      <c r="A9" s="125" t="s">
        <v>40</v>
      </c>
      <c r="B9" s="126"/>
      <c r="C9" s="127"/>
    </row>
    <row r="10" spans="1:3" ht="22.5">
      <c r="A10" s="128" t="s">
        <v>41</v>
      </c>
      <c r="B10" s="131" t="s">
        <v>42</v>
      </c>
      <c r="C10" s="59" t="s">
        <v>43</v>
      </c>
    </row>
    <row r="11" spans="1:3" ht="14.25">
      <c r="A11" s="129"/>
      <c r="B11" s="132"/>
      <c r="C11" s="59" t="s">
        <v>44</v>
      </c>
    </row>
    <row r="12" spans="1:3" ht="15" thickBot="1">
      <c r="A12" s="130"/>
      <c r="B12" s="133"/>
      <c r="C12" s="60" t="s">
        <v>45</v>
      </c>
    </row>
    <row r="13" spans="1:3" ht="23.25" thickBot="1">
      <c r="A13" s="61" t="s">
        <v>46</v>
      </c>
      <c r="B13" s="62" t="s">
        <v>47</v>
      </c>
      <c r="C13" s="59" t="s">
        <v>48</v>
      </c>
    </row>
    <row r="14" spans="1:3" ht="14.25">
      <c r="A14" s="128" t="s">
        <v>49</v>
      </c>
      <c r="B14" s="131" t="s">
        <v>50</v>
      </c>
      <c r="C14" s="58" t="s">
        <v>51</v>
      </c>
    </row>
    <row r="15" spans="1:3" ht="14.25">
      <c r="A15" s="129"/>
      <c r="B15" s="132"/>
      <c r="C15" s="59" t="s">
        <v>52</v>
      </c>
    </row>
    <row r="16" spans="1:3" ht="14.25">
      <c r="A16" s="129"/>
      <c r="B16" s="132"/>
      <c r="C16" s="59" t="s">
        <v>53</v>
      </c>
    </row>
    <row r="17" spans="1:3" ht="14.25">
      <c r="A17" s="129"/>
      <c r="B17" s="132"/>
      <c r="C17" s="59" t="s">
        <v>54</v>
      </c>
    </row>
    <row r="18" spans="1:3" ht="14.25">
      <c r="A18" s="129"/>
      <c r="B18" s="132"/>
      <c r="C18" s="59" t="s">
        <v>55</v>
      </c>
    </row>
    <row r="19" spans="1:3" ht="14.25">
      <c r="A19" s="129"/>
      <c r="B19" s="132"/>
      <c r="C19" s="59" t="s">
        <v>56</v>
      </c>
    </row>
    <row r="20" spans="1:3" ht="14.25">
      <c r="A20" s="129"/>
      <c r="B20" s="132"/>
      <c r="C20" s="59" t="s">
        <v>57</v>
      </c>
    </row>
    <row r="21" spans="1:3" ht="22.5">
      <c r="A21" s="129"/>
      <c r="B21" s="132"/>
      <c r="C21" s="59" t="s">
        <v>58</v>
      </c>
    </row>
    <row r="22" spans="1:3" ht="14.25">
      <c r="A22" s="129"/>
      <c r="B22" s="132"/>
      <c r="C22" s="59" t="s">
        <v>59</v>
      </c>
    </row>
    <row r="23" spans="1:3" ht="14.25">
      <c r="A23" s="129"/>
      <c r="B23" s="132"/>
      <c r="C23" s="59" t="s">
        <v>60</v>
      </c>
    </row>
    <row r="24" spans="1:3" ht="14.25">
      <c r="A24" s="129"/>
      <c r="B24" s="132"/>
      <c r="C24" s="59" t="s">
        <v>61</v>
      </c>
    </row>
    <row r="25" spans="1:3" ht="14.25">
      <c r="A25" s="129"/>
      <c r="B25" s="132"/>
      <c r="C25" s="59" t="s">
        <v>62</v>
      </c>
    </row>
    <row r="26" spans="1:3" ht="14.25">
      <c r="A26" s="129"/>
      <c r="B26" s="132"/>
      <c r="C26" s="59" t="s">
        <v>63</v>
      </c>
    </row>
    <row r="27" spans="1:3" ht="14.25">
      <c r="A27" s="129"/>
      <c r="B27" s="132"/>
      <c r="C27" s="59" t="s">
        <v>64</v>
      </c>
    </row>
    <row r="28" spans="1:3" ht="23.25" thickBot="1">
      <c r="A28" s="130"/>
      <c r="B28" s="133"/>
      <c r="C28" s="60" t="s">
        <v>65</v>
      </c>
    </row>
    <row r="29" spans="1:3" ht="15" thickBot="1">
      <c r="A29" s="63" t="s">
        <v>66</v>
      </c>
      <c r="B29" s="62" t="s">
        <v>67</v>
      </c>
      <c r="C29" s="60" t="s">
        <v>68</v>
      </c>
    </row>
    <row r="30" spans="1:3" ht="15" thickBot="1">
      <c r="A30" s="61" t="s">
        <v>69</v>
      </c>
      <c r="B30" s="62" t="s">
        <v>70</v>
      </c>
      <c r="C30" s="59" t="s">
        <v>71</v>
      </c>
    </row>
    <row r="31" spans="1:3" ht="15" thickBot="1">
      <c r="A31" s="64" t="s">
        <v>72</v>
      </c>
      <c r="B31" s="62" t="s">
        <v>73</v>
      </c>
      <c r="C31" s="65" t="s">
        <v>74</v>
      </c>
    </row>
    <row r="32" spans="1:3" ht="14.25">
      <c r="A32" s="128" t="s">
        <v>75</v>
      </c>
      <c r="B32" s="131" t="s">
        <v>76</v>
      </c>
      <c r="C32" s="58" t="s">
        <v>77</v>
      </c>
    </row>
    <row r="33" spans="1:3" ht="14.25">
      <c r="A33" s="129"/>
      <c r="B33" s="132"/>
      <c r="C33" s="59" t="s">
        <v>78</v>
      </c>
    </row>
    <row r="34" spans="1:3" ht="14.25">
      <c r="A34" s="129"/>
      <c r="B34" s="132"/>
      <c r="C34" s="59" t="s">
        <v>79</v>
      </c>
    </row>
    <row r="35" spans="1:3" ht="14.25">
      <c r="A35" s="129"/>
      <c r="B35" s="132"/>
      <c r="C35" s="59" t="s">
        <v>80</v>
      </c>
    </row>
    <row r="36" spans="1:3" ht="14.25">
      <c r="A36" s="129"/>
      <c r="B36" s="132"/>
      <c r="C36" s="59" t="s">
        <v>81</v>
      </c>
    </row>
    <row r="37" spans="1:3" ht="15" thickBot="1">
      <c r="A37" s="130"/>
      <c r="B37" s="133"/>
      <c r="C37" s="59" t="s">
        <v>82</v>
      </c>
    </row>
    <row r="38" spans="1:3" ht="15" thickBot="1">
      <c r="A38" s="66" t="s">
        <v>83</v>
      </c>
      <c r="B38" s="62" t="s">
        <v>84</v>
      </c>
      <c r="C38" s="58" t="s">
        <v>85</v>
      </c>
    </row>
    <row r="39" spans="1:3" ht="23.25" thickBot="1">
      <c r="A39" s="66" t="s">
        <v>86</v>
      </c>
      <c r="B39" s="62" t="s">
        <v>87</v>
      </c>
      <c r="C39" s="58" t="s">
        <v>88</v>
      </c>
    </row>
    <row r="40" spans="1:3" ht="15" thickBot="1">
      <c r="A40" s="125" t="s">
        <v>89</v>
      </c>
      <c r="B40" s="126"/>
      <c r="C40" s="127"/>
    </row>
    <row r="41" spans="1:3" ht="14.25">
      <c r="A41" s="128" t="s">
        <v>90</v>
      </c>
      <c r="B41" s="131" t="s">
        <v>91</v>
      </c>
      <c r="C41" s="59" t="s">
        <v>92</v>
      </c>
    </row>
    <row r="42" spans="1:3" ht="14.25">
      <c r="A42" s="129"/>
      <c r="B42" s="132"/>
      <c r="C42" s="59" t="s">
        <v>93</v>
      </c>
    </row>
    <row r="43" spans="1:3" ht="14.25">
      <c r="A43" s="129"/>
      <c r="B43" s="132"/>
      <c r="C43" s="59" t="s">
        <v>94</v>
      </c>
    </row>
    <row r="44" spans="1:3" ht="14.25">
      <c r="A44" s="129"/>
      <c r="B44" s="132"/>
      <c r="C44" s="59" t="s">
        <v>95</v>
      </c>
    </row>
    <row r="45" spans="1:3" ht="14.25">
      <c r="A45" s="129"/>
      <c r="B45" s="132"/>
      <c r="C45" s="59" t="s">
        <v>96</v>
      </c>
    </row>
    <row r="46" spans="1:3" ht="14.25">
      <c r="A46" s="129"/>
      <c r="B46" s="132"/>
      <c r="C46" s="59" t="s">
        <v>97</v>
      </c>
    </row>
    <row r="47" spans="1:3" ht="14.25">
      <c r="A47" s="129"/>
      <c r="B47" s="132"/>
      <c r="C47" s="59" t="s">
        <v>98</v>
      </c>
    </row>
    <row r="48" spans="1:3" ht="14.25">
      <c r="A48" s="129"/>
      <c r="B48" s="132"/>
      <c r="C48" s="59" t="s">
        <v>99</v>
      </c>
    </row>
    <row r="49" spans="1:3" ht="14.25">
      <c r="A49" s="129"/>
      <c r="B49" s="132"/>
      <c r="C49" s="59" t="s">
        <v>100</v>
      </c>
    </row>
    <row r="50" spans="1:3" ht="14.25">
      <c r="A50" s="129"/>
      <c r="B50" s="132"/>
      <c r="C50" s="59" t="s">
        <v>101</v>
      </c>
    </row>
    <row r="51" spans="1:3" ht="14.25">
      <c r="A51" s="129"/>
      <c r="B51" s="132"/>
      <c r="C51" s="59" t="s">
        <v>102</v>
      </c>
    </row>
    <row r="52" spans="1:3" ht="14.25">
      <c r="A52" s="129"/>
      <c r="B52" s="132"/>
      <c r="C52" s="59" t="s">
        <v>103</v>
      </c>
    </row>
    <row r="53" spans="1:3" ht="14.25">
      <c r="A53" s="129"/>
      <c r="B53" s="132"/>
      <c r="C53" s="59" t="s">
        <v>104</v>
      </c>
    </row>
    <row r="54" spans="1:3" ht="22.5">
      <c r="A54" s="129"/>
      <c r="B54" s="132"/>
      <c r="C54" s="59" t="s">
        <v>105</v>
      </c>
    </row>
    <row r="55" spans="1:3" ht="14.25">
      <c r="A55" s="129"/>
      <c r="B55" s="132"/>
      <c r="C55" s="59" t="s">
        <v>106</v>
      </c>
    </row>
    <row r="56" spans="1:3" ht="14.25">
      <c r="A56" s="129"/>
      <c r="B56" s="132"/>
      <c r="C56" s="59" t="s">
        <v>107</v>
      </c>
    </row>
    <row r="57" spans="1:3" ht="14.25">
      <c r="A57" s="129"/>
      <c r="B57" s="132"/>
      <c r="C57" s="59" t="s">
        <v>108</v>
      </c>
    </row>
    <row r="58" spans="1:3" ht="14.25">
      <c r="A58" s="129"/>
      <c r="B58" s="132"/>
      <c r="C58" s="59" t="s">
        <v>109</v>
      </c>
    </row>
    <row r="59" spans="1:3" ht="14.25">
      <c r="A59" s="129"/>
      <c r="B59" s="132"/>
      <c r="C59" s="59" t="s">
        <v>110</v>
      </c>
    </row>
    <row r="60" spans="1:3" ht="14.25">
      <c r="A60" s="129"/>
      <c r="B60" s="132"/>
      <c r="C60" s="59" t="s">
        <v>111</v>
      </c>
    </row>
    <row r="61" spans="1:3" ht="15" thickBot="1">
      <c r="A61" s="130"/>
      <c r="B61" s="133"/>
      <c r="C61" s="60" t="s">
        <v>112</v>
      </c>
    </row>
    <row r="62" spans="1:3" ht="22.5">
      <c r="A62" s="128" t="s">
        <v>113</v>
      </c>
      <c r="B62" s="131" t="s">
        <v>114</v>
      </c>
      <c r="C62" s="59" t="s">
        <v>115</v>
      </c>
    </row>
    <row r="63" spans="1:3" ht="22.5">
      <c r="A63" s="129"/>
      <c r="B63" s="132"/>
      <c r="C63" s="59" t="s">
        <v>116</v>
      </c>
    </row>
    <row r="64" spans="1:3" ht="14.25">
      <c r="A64" s="129"/>
      <c r="B64" s="132"/>
      <c r="C64" s="59" t="s">
        <v>117</v>
      </c>
    </row>
    <row r="65" spans="1:3" ht="14.25">
      <c r="A65" s="129"/>
      <c r="B65" s="132"/>
      <c r="C65" s="59" t="s">
        <v>118</v>
      </c>
    </row>
    <row r="66" spans="1:3" ht="14.25">
      <c r="A66" s="129"/>
      <c r="B66" s="132"/>
      <c r="C66" s="59" t="s">
        <v>119</v>
      </c>
    </row>
    <row r="67" spans="1:3" ht="14.25">
      <c r="A67" s="129"/>
      <c r="B67" s="132"/>
      <c r="C67" s="59" t="s">
        <v>120</v>
      </c>
    </row>
    <row r="68" spans="1:3" ht="15" thickBot="1">
      <c r="A68" s="130"/>
      <c r="B68" s="133"/>
      <c r="C68" s="60" t="s">
        <v>121</v>
      </c>
    </row>
    <row r="69" spans="1:3" ht="15" thickBot="1">
      <c r="A69" s="63" t="s">
        <v>122</v>
      </c>
      <c r="B69" s="62" t="s">
        <v>123</v>
      </c>
      <c r="C69" s="60" t="s">
        <v>124</v>
      </c>
    </row>
    <row r="70" spans="1:3" ht="15" thickBot="1">
      <c r="A70" s="63" t="s">
        <v>125</v>
      </c>
      <c r="B70" s="62" t="s">
        <v>126</v>
      </c>
      <c r="C70" s="60" t="s">
        <v>127</v>
      </c>
    </row>
    <row r="71" spans="1:3" ht="23.25" thickBot="1">
      <c r="A71" s="63" t="s">
        <v>128</v>
      </c>
      <c r="B71" s="62" t="s">
        <v>129</v>
      </c>
      <c r="C71" s="60" t="s">
        <v>130</v>
      </c>
    </row>
    <row r="72" spans="1:3" ht="14.25">
      <c r="A72" s="128" t="s">
        <v>131</v>
      </c>
      <c r="B72" s="131" t="s">
        <v>132</v>
      </c>
      <c r="C72" s="59" t="s">
        <v>133</v>
      </c>
    </row>
    <row r="73" spans="1:3" ht="14.25">
      <c r="A73" s="129"/>
      <c r="B73" s="132"/>
      <c r="C73" s="59" t="s">
        <v>134</v>
      </c>
    </row>
    <row r="74" spans="1:3" ht="22.5">
      <c r="A74" s="129"/>
      <c r="B74" s="132"/>
      <c r="C74" s="59" t="s">
        <v>135</v>
      </c>
    </row>
    <row r="75" spans="1:3" ht="14.25">
      <c r="A75" s="129"/>
      <c r="B75" s="132"/>
      <c r="C75" s="59" t="s">
        <v>136</v>
      </c>
    </row>
    <row r="76" spans="1:3" ht="23.25" thickBot="1">
      <c r="A76" s="130"/>
      <c r="B76" s="133"/>
      <c r="C76" s="59" t="s">
        <v>137</v>
      </c>
    </row>
    <row r="77" spans="1:3" ht="14.25">
      <c r="A77" s="128" t="s">
        <v>138</v>
      </c>
      <c r="B77" s="131" t="s">
        <v>139</v>
      </c>
      <c r="C77" s="58" t="s">
        <v>140</v>
      </c>
    </row>
    <row r="78" spans="1:3" ht="14.25">
      <c r="A78" s="129"/>
      <c r="B78" s="132"/>
      <c r="C78" s="59" t="s">
        <v>141</v>
      </c>
    </row>
    <row r="79" spans="1:3" ht="14.25">
      <c r="A79" s="129"/>
      <c r="B79" s="132"/>
      <c r="C79" s="59" t="s">
        <v>142</v>
      </c>
    </row>
    <row r="80" spans="1:3" ht="14.25">
      <c r="A80" s="129"/>
      <c r="B80" s="132"/>
      <c r="C80" s="59" t="s">
        <v>143</v>
      </c>
    </row>
    <row r="81" spans="1:3" ht="14.25">
      <c r="A81" s="129"/>
      <c r="B81" s="132"/>
      <c r="C81" s="59" t="s">
        <v>144</v>
      </c>
    </row>
    <row r="82" spans="1:3" ht="14.25">
      <c r="A82" s="129"/>
      <c r="B82" s="132"/>
      <c r="C82" s="59" t="s">
        <v>145</v>
      </c>
    </row>
    <row r="83" spans="1:3" ht="14.25">
      <c r="A83" s="129"/>
      <c r="B83" s="132"/>
      <c r="C83" s="59" t="s">
        <v>146</v>
      </c>
    </row>
    <row r="84" spans="1:3" ht="14.25">
      <c r="A84" s="129"/>
      <c r="B84" s="132"/>
      <c r="C84" s="59" t="s">
        <v>147</v>
      </c>
    </row>
    <row r="85" spans="1:3" ht="15" thickBot="1">
      <c r="A85" s="130"/>
      <c r="B85" s="133"/>
      <c r="C85" s="59" t="s">
        <v>148</v>
      </c>
    </row>
    <row r="86" spans="1:3" ht="14.25">
      <c r="A86" s="128" t="s">
        <v>149</v>
      </c>
      <c r="B86" s="131" t="s">
        <v>150</v>
      </c>
      <c r="C86" s="58" t="s">
        <v>151</v>
      </c>
    </row>
    <row r="87" spans="1:3" ht="14.25">
      <c r="A87" s="129"/>
      <c r="B87" s="132"/>
      <c r="C87" s="59" t="s">
        <v>152</v>
      </c>
    </row>
    <row r="88" spans="1:3" ht="14.25">
      <c r="A88" s="129"/>
      <c r="B88" s="132"/>
      <c r="C88" s="59" t="s">
        <v>153</v>
      </c>
    </row>
    <row r="89" spans="1:3" ht="14.25">
      <c r="A89" s="129"/>
      <c r="B89" s="132"/>
      <c r="C89" s="59" t="s">
        <v>154</v>
      </c>
    </row>
    <row r="90" spans="1:3" ht="14.25">
      <c r="A90" s="129"/>
      <c r="B90" s="132"/>
      <c r="C90" s="59" t="s">
        <v>155</v>
      </c>
    </row>
    <row r="91" spans="1:3" ht="14.25">
      <c r="A91" s="129"/>
      <c r="B91" s="132"/>
      <c r="C91" s="59" t="s">
        <v>156</v>
      </c>
    </row>
    <row r="92" spans="1:3" ht="14.25">
      <c r="A92" s="129"/>
      <c r="B92" s="132"/>
      <c r="C92" s="59" t="s">
        <v>157</v>
      </c>
    </row>
    <row r="93" spans="1:3" ht="14.25">
      <c r="A93" s="129"/>
      <c r="B93" s="132"/>
      <c r="C93" s="59" t="s">
        <v>158</v>
      </c>
    </row>
    <row r="94" spans="1:3" ht="14.25">
      <c r="A94" s="129"/>
      <c r="B94" s="132"/>
      <c r="C94" s="59" t="s">
        <v>159</v>
      </c>
    </row>
    <row r="95" spans="1:3" ht="14.25">
      <c r="A95" s="129"/>
      <c r="B95" s="132"/>
      <c r="C95" s="59" t="s">
        <v>160</v>
      </c>
    </row>
    <row r="96" spans="1:3" ht="15" thickBot="1">
      <c r="A96" s="130"/>
      <c r="B96" s="133"/>
      <c r="C96" s="59" t="s">
        <v>161</v>
      </c>
    </row>
    <row r="97" spans="1:3" ht="15" thickBot="1">
      <c r="A97" s="66" t="s">
        <v>162</v>
      </c>
      <c r="B97" s="62" t="s">
        <v>163</v>
      </c>
      <c r="C97" s="58" t="s">
        <v>164</v>
      </c>
    </row>
    <row r="98" spans="1:3" ht="15" thickBot="1">
      <c r="A98" s="66" t="s">
        <v>165</v>
      </c>
      <c r="B98" s="62" t="s">
        <v>166</v>
      </c>
      <c r="C98" s="58" t="s">
        <v>167</v>
      </c>
    </row>
    <row r="99" spans="1:3" ht="15" thickBot="1">
      <c r="A99" s="125" t="s">
        <v>168</v>
      </c>
      <c r="B99" s="126"/>
      <c r="C99" s="127"/>
    </row>
    <row r="100" spans="1:3" ht="14.25">
      <c r="A100" s="128" t="s">
        <v>169</v>
      </c>
      <c r="B100" s="131" t="s">
        <v>170</v>
      </c>
      <c r="C100" s="58" t="s">
        <v>171</v>
      </c>
    </row>
    <row r="101" spans="1:3" ht="14.25">
      <c r="A101" s="129"/>
      <c r="B101" s="132"/>
      <c r="C101" s="59" t="s">
        <v>172</v>
      </c>
    </row>
    <row r="102" spans="1:3" ht="14.25">
      <c r="A102" s="129"/>
      <c r="B102" s="132"/>
      <c r="C102" s="59" t="s">
        <v>173</v>
      </c>
    </row>
    <row r="103" spans="1:3" ht="14.25">
      <c r="A103" s="129"/>
      <c r="B103" s="132"/>
      <c r="C103" s="59" t="s">
        <v>174</v>
      </c>
    </row>
    <row r="104" spans="1:3" ht="14.25">
      <c r="A104" s="129"/>
      <c r="B104" s="132"/>
      <c r="C104" s="59" t="s">
        <v>175</v>
      </c>
    </row>
    <row r="105" spans="1:3" ht="22.5">
      <c r="A105" s="129"/>
      <c r="B105" s="132"/>
      <c r="C105" s="59" t="s">
        <v>176</v>
      </c>
    </row>
    <row r="106" spans="1:3" ht="15" thickBot="1">
      <c r="A106" s="130"/>
      <c r="B106" s="133"/>
      <c r="C106" s="60" t="s">
        <v>177</v>
      </c>
    </row>
    <row r="107" spans="1:3" ht="14.25">
      <c r="A107" s="128" t="s">
        <v>178</v>
      </c>
      <c r="B107" s="131" t="s">
        <v>179</v>
      </c>
      <c r="C107" s="58" t="s">
        <v>180</v>
      </c>
    </row>
    <row r="108" spans="1:3" ht="14.25">
      <c r="A108" s="129"/>
      <c r="B108" s="132"/>
      <c r="C108" s="59" t="s">
        <v>181</v>
      </c>
    </row>
    <row r="109" spans="1:3" ht="14.25">
      <c r="A109" s="129"/>
      <c r="B109" s="132"/>
      <c r="C109" s="59" t="s">
        <v>182</v>
      </c>
    </row>
    <row r="110" spans="1:3" ht="14.25">
      <c r="A110" s="129"/>
      <c r="B110" s="132"/>
      <c r="C110" s="59" t="s">
        <v>183</v>
      </c>
    </row>
    <row r="111" spans="1:3" ht="14.25">
      <c r="A111" s="129"/>
      <c r="B111" s="132"/>
      <c r="C111" s="59" t="s">
        <v>184</v>
      </c>
    </row>
    <row r="112" spans="1:3" ht="14.25">
      <c r="A112" s="129"/>
      <c r="B112" s="132"/>
      <c r="C112" s="59" t="s">
        <v>185</v>
      </c>
    </row>
    <row r="113" spans="1:3" ht="14.25">
      <c r="A113" s="129"/>
      <c r="B113" s="132"/>
      <c r="C113" s="59" t="s">
        <v>186</v>
      </c>
    </row>
    <row r="114" spans="1:3" ht="14.25">
      <c r="A114" s="129"/>
      <c r="B114" s="132"/>
      <c r="C114" s="59" t="s">
        <v>187</v>
      </c>
    </row>
    <row r="115" spans="1:3" ht="14.25">
      <c r="A115" s="129"/>
      <c r="B115" s="132"/>
      <c r="C115" s="59" t="s">
        <v>188</v>
      </c>
    </row>
    <row r="116" spans="1:3" ht="14.25">
      <c r="A116" s="129"/>
      <c r="B116" s="132"/>
      <c r="C116" s="59" t="s">
        <v>189</v>
      </c>
    </row>
    <row r="117" spans="1:3" ht="14.25">
      <c r="A117" s="129"/>
      <c r="B117" s="132"/>
      <c r="C117" s="59" t="s">
        <v>190</v>
      </c>
    </row>
    <row r="118" spans="1:3" ht="14.25">
      <c r="A118" s="129"/>
      <c r="B118" s="132"/>
      <c r="C118" s="59" t="s">
        <v>191</v>
      </c>
    </row>
    <row r="119" spans="1:3" ht="14.25">
      <c r="A119" s="129"/>
      <c r="B119" s="132"/>
      <c r="C119" s="59" t="s">
        <v>192</v>
      </c>
    </row>
    <row r="120" spans="1:3" ht="14.25">
      <c r="A120" s="129"/>
      <c r="B120" s="132"/>
      <c r="C120" s="59" t="s">
        <v>193</v>
      </c>
    </row>
    <row r="121" spans="1:3" ht="14.25">
      <c r="A121" s="129"/>
      <c r="B121" s="132"/>
      <c r="C121" s="59" t="s">
        <v>194</v>
      </c>
    </row>
    <row r="122" spans="1:3" ht="14.25">
      <c r="A122" s="129"/>
      <c r="B122" s="132"/>
      <c r="C122" s="59" t="s">
        <v>195</v>
      </c>
    </row>
    <row r="123" spans="1:3" ht="14.25">
      <c r="A123" s="129"/>
      <c r="B123" s="132"/>
      <c r="C123" s="59" t="s">
        <v>196</v>
      </c>
    </row>
    <row r="124" spans="1:3" ht="14.25">
      <c r="A124" s="129"/>
      <c r="B124" s="132"/>
      <c r="C124" s="59" t="s">
        <v>197</v>
      </c>
    </row>
    <row r="125" spans="1:3" ht="14.25">
      <c r="A125" s="129"/>
      <c r="B125" s="132"/>
      <c r="C125" s="59" t="s">
        <v>198</v>
      </c>
    </row>
    <row r="126" spans="1:3" ht="14.25">
      <c r="A126" s="129"/>
      <c r="B126" s="132"/>
      <c r="C126" s="59" t="s">
        <v>199</v>
      </c>
    </row>
    <row r="127" spans="1:3" ht="14.25">
      <c r="A127" s="129"/>
      <c r="B127" s="132"/>
      <c r="C127" s="59" t="s">
        <v>200</v>
      </c>
    </row>
    <row r="128" spans="1:3" ht="14.25">
      <c r="A128" s="129"/>
      <c r="B128" s="132"/>
      <c r="C128" s="59" t="s">
        <v>201</v>
      </c>
    </row>
    <row r="129" spans="1:3" ht="14.25">
      <c r="A129" s="129"/>
      <c r="B129" s="132"/>
      <c r="C129" s="59" t="s">
        <v>202</v>
      </c>
    </row>
    <row r="130" spans="1:3" ht="14.25">
      <c r="A130" s="129"/>
      <c r="B130" s="132"/>
      <c r="C130" s="59" t="s">
        <v>203</v>
      </c>
    </row>
    <row r="131" spans="1:3" ht="14.25">
      <c r="A131" s="129"/>
      <c r="B131" s="132"/>
      <c r="C131" s="59" t="s">
        <v>204</v>
      </c>
    </row>
    <row r="132" spans="1:3" ht="22.5">
      <c r="A132" s="129"/>
      <c r="B132" s="132"/>
      <c r="C132" s="59" t="s">
        <v>205</v>
      </c>
    </row>
    <row r="133" spans="1:3" ht="14.25">
      <c r="A133" s="129"/>
      <c r="B133" s="132"/>
      <c r="C133" s="59" t="s">
        <v>206</v>
      </c>
    </row>
    <row r="134" spans="1:3" ht="15" thickBot="1">
      <c r="A134" s="130"/>
      <c r="B134" s="133"/>
      <c r="C134" s="60" t="s">
        <v>207</v>
      </c>
    </row>
    <row r="135" spans="1:3" ht="22.5">
      <c r="A135" s="128" t="s">
        <v>208</v>
      </c>
      <c r="B135" s="131" t="s">
        <v>209</v>
      </c>
      <c r="C135" s="59" t="s">
        <v>210</v>
      </c>
    </row>
    <row r="136" spans="1:3" ht="14.25">
      <c r="A136" s="129"/>
      <c r="B136" s="132"/>
      <c r="C136" s="59" t="s">
        <v>211</v>
      </c>
    </row>
    <row r="137" spans="1:3" ht="14.25">
      <c r="A137" s="129"/>
      <c r="B137" s="132"/>
      <c r="C137" s="59" t="s">
        <v>212</v>
      </c>
    </row>
    <row r="138" spans="1:3" ht="14.25">
      <c r="A138" s="129"/>
      <c r="B138" s="132"/>
      <c r="C138" s="59" t="s">
        <v>213</v>
      </c>
    </row>
    <row r="139" spans="1:3" ht="14.25">
      <c r="A139" s="129"/>
      <c r="B139" s="132"/>
      <c r="C139" s="59" t="s">
        <v>214</v>
      </c>
    </row>
    <row r="140" spans="1:3" ht="14.25">
      <c r="A140" s="129"/>
      <c r="B140" s="132"/>
      <c r="C140" s="59" t="s">
        <v>215</v>
      </c>
    </row>
    <row r="141" spans="1:3" ht="14.25">
      <c r="A141" s="129"/>
      <c r="B141" s="132"/>
      <c r="C141" s="59" t="s">
        <v>216</v>
      </c>
    </row>
    <row r="142" spans="1:3" ht="15" thickBot="1">
      <c r="A142" s="130"/>
      <c r="B142" s="133"/>
      <c r="C142" s="60" t="s">
        <v>217</v>
      </c>
    </row>
    <row r="143" spans="1:3" ht="14.25">
      <c r="A143" s="128" t="s">
        <v>218</v>
      </c>
      <c r="B143" s="131" t="s">
        <v>219</v>
      </c>
      <c r="C143" s="58" t="s">
        <v>220</v>
      </c>
    </row>
    <row r="144" spans="1:3" ht="14.25">
      <c r="A144" s="129"/>
      <c r="B144" s="132"/>
      <c r="C144" s="59" t="s">
        <v>221</v>
      </c>
    </row>
    <row r="145" spans="1:3" ht="14.25">
      <c r="A145" s="129"/>
      <c r="B145" s="132"/>
      <c r="C145" s="59" t="s">
        <v>222</v>
      </c>
    </row>
    <row r="146" spans="1:3" ht="14.25">
      <c r="A146" s="129"/>
      <c r="B146" s="132"/>
      <c r="C146" s="59" t="s">
        <v>223</v>
      </c>
    </row>
    <row r="147" spans="1:3" ht="14.25">
      <c r="A147" s="129"/>
      <c r="B147" s="132"/>
      <c r="C147" s="59" t="s">
        <v>224</v>
      </c>
    </row>
    <row r="148" spans="1:3" ht="14.25">
      <c r="A148" s="129"/>
      <c r="B148" s="132"/>
      <c r="C148" s="59" t="s">
        <v>225</v>
      </c>
    </row>
    <row r="149" spans="1:3" ht="15" thickBot="1">
      <c r="A149" s="130"/>
      <c r="B149" s="133"/>
      <c r="C149" s="60" t="s">
        <v>226</v>
      </c>
    </row>
    <row r="150" spans="1:3" ht="14.25">
      <c r="A150" s="128" t="s">
        <v>227</v>
      </c>
      <c r="B150" s="131" t="s">
        <v>228</v>
      </c>
      <c r="C150" s="59" t="s">
        <v>229</v>
      </c>
    </row>
    <row r="151" spans="1:3" ht="14.25">
      <c r="A151" s="129"/>
      <c r="B151" s="132"/>
      <c r="C151" s="59" t="s">
        <v>230</v>
      </c>
    </row>
    <row r="152" spans="1:3" ht="14.25">
      <c r="A152" s="129"/>
      <c r="B152" s="132"/>
      <c r="C152" s="59" t="s">
        <v>231</v>
      </c>
    </row>
    <row r="153" spans="1:3" ht="14.25">
      <c r="A153" s="129"/>
      <c r="B153" s="132"/>
      <c r="C153" s="59" t="s">
        <v>232</v>
      </c>
    </row>
    <row r="154" spans="1:3" ht="14.25">
      <c r="A154" s="129"/>
      <c r="B154" s="132"/>
      <c r="C154" s="59" t="s">
        <v>233</v>
      </c>
    </row>
    <row r="155" spans="1:3" ht="14.25">
      <c r="A155" s="129"/>
      <c r="B155" s="132"/>
      <c r="C155" s="59" t="s">
        <v>234</v>
      </c>
    </row>
    <row r="156" spans="1:3" ht="14.25">
      <c r="A156" s="129"/>
      <c r="B156" s="132"/>
      <c r="C156" s="59" t="s">
        <v>235</v>
      </c>
    </row>
    <row r="157" spans="1:3" ht="15" thickBot="1">
      <c r="A157" s="130"/>
      <c r="B157" s="133"/>
      <c r="C157" s="60" t="s">
        <v>236</v>
      </c>
    </row>
    <row r="158" spans="1:3" ht="14.25">
      <c r="A158" s="128" t="s">
        <v>237</v>
      </c>
      <c r="B158" s="131" t="s">
        <v>238</v>
      </c>
      <c r="C158" s="59" t="s">
        <v>239</v>
      </c>
    </row>
    <row r="159" spans="1:3" ht="14.25">
      <c r="A159" s="129"/>
      <c r="B159" s="132"/>
      <c r="C159" s="59" t="s">
        <v>240</v>
      </c>
    </row>
    <row r="160" spans="1:3" ht="14.25">
      <c r="A160" s="129"/>
      <c r="B160" s="132"/>
      <c r="C160" s="59" t="s">
        <v>241</v>
      </c>
    </row>
    <row r="161" spans="1:3" ht="15" thickBot="1">
      <c r="A161" s="130"/>
      <c r="B161" s="133"/>
      <c r="C161" s="60" t="s">
        <v>242</v>
      </c>
    </row>
    <row r="162" spans="1:3" ht="14.25">
      <c r="A162" s="128" t="s">
        <v>243</v>
      </c>
      <c r="B162" s="131" t="s">
        <v>244</v>
      </c>
      <c r="C162" s="59" t="s">
        <v>239</v>
      </c>
    </row>
    <row r="163" spans="1:3" ht="14.25">
      <c r="A163" s="129"/>
      <c r="B163" s="132"/>
      <c r="C163" s="59" t="s">
        <v>245</v>
      </c>
    </row>
    <row r="164" spans="1:3" ht="22.5">
      <c r="A164" s="129"/>
      <c r="B164" s="132"/>
      <c r="C164" s="59" t="s">
        <v>246</v>
      </c>
    </row>
    <row r="165" spans="1:3" ht="14.25">
      <c r="A165" s="129"/>
      <c r="B165" s="132"/>
      <c r="C165" s="59" t="s">
        <v>247</v>
      </c>
    </row>
    <row r="166" spans="1:3" ht="14.25">
      <c r="A166" s="129"/>
      <c r="B166" s="132"/>
      <c r="C166" s="59" t="s">
        <v>248</v>
      </c>
    </row>
    <row r="167" spans="1:3" ht="14.25">
      <c r="A167" s="129"/>
      <c r="B167" s="132"/>
      <c r="C167" s="59" t="s">
        <v>249</v>
      </c>
    </row>
    <row r="168" spans="1:3" ht="15" thickBot="1">
      <c r="A168" s="130"/>
      <c r="B168" s="133"/>
      <c r="C168" s="59" t="s">
        <v>250</v>
      </c>
    </row>
    <row r="169" spans="1:3" ht="23.25" thickBot="1">
      <c r="A169" s="64" t="s">
        <v>251</v>
      </c>
      <c r="B169" s="62" t="s">
        <v>252</v>
      </c>
      <c r="C169" s="65" t="s">
        <v>253</v>
      </c>
    </row>
    <row r="170" spans="1:3" ht="14.25">
      <c r="A170" s="128" t="s">
        <v>254</v>
      </c>
      <c r="B170" s="131" t="s">
        <v>255</v>
      </c>
      <c r="C170" s="58" t="s">
        <v>256</v>
      </c>
    </row>
    <row r="171" spans="1:3" ht="14.25">
      <c r="A171" s="129"/>
      <c r="B171" s="132"/>
      <c r="C171" s="59" t="s">
        <v>257</v>
      </c>
    </row>
    <row r="172" spans="1:3" ht="14.25">
      <c r="A172" s="129"/>
      <c r="B172" s="132"/>
      <c r="C172" s="59" t="s">
        <v>258</v>
      </c>
    </row>
    <row r="173" spans="1:3" ht="14.25">
      <c r="A173" s="129"/>
      <c r="B173" s="132"/>
      <c r="C173" s="59" t="s">
        <v>259</v>
      </c>
    </row>
    <row r="174" spans="1:3" ht="14.25">
      <c r="A174" s="129"/>
      <c r="B174" s="132"/>
      <c r="C174" s="59" t="s">
        <v>260</v>
      </c>
    </row>
    <row r="175" spans="1:3" ht="15" thickBot="1">
      <c r="A175" s="130"/>
      <c r="B175" s="133"/>
      <c r="C175" s="59" t="s">
        <v>261</v>
      </c>
    </row>
    <row r="176" spans="1:3" ht="14.25">
      <c r="A176" s="128" t="s">
        <v>262</v>
      </c>
      <c r="B176" s="131" t="s">
        <v>263</v>
      </c>
      <c r="C176" s="58" t="s">
        <v>264</v>
      </c>
    </row>
    <row r="177" spans="1:3" ht="22.5">
      <c r="A177" s="129"/>
      <c r="B177" s="132"/>
      <c r="C177" s="59" t="s">
        <v>265</v>
      </c>
    </row>
    <row r="178" spans="1:3" ht="14.25">
      <c r="A178" s="129"/>
      <c r="B178" s="132"/>
      <c r="C178" s="59" t="s">
        <v>266</v>
      </c>
    </row>
    <row r="179" spans="1:3" ht="22.5">
      <c r="A179" s="129"/>
      <c r="B179" s="132"/>
      <c r="C179" s="59" t="s">
        <v>267</v>
      </c>
    </row>
    <row r="180" spans="1:3" ht="15" thickBot="1">
      <c r="A180" s="130"/>
      <c r="B180" s="133"/>
      <c r="C180" s="59" t="s">
        <v>268</v>
      </c>
    </row>
    <row r="181" spans="1:3" ht="14.25">
      <c r="A181" s="128" t="s">
        <v>269</v>
      </c>
      <c r="B181" s="131" t="s">
        <v>270</v>
      </c>
      <c r="C181" s="58" t="s">
        <v>271</v>
      </c>
    </row>
    <row r="182" spans="1:3" ht="14.25">
      <c r="A182" s="129"/>
      <c r="B182" s="132"/>
      <c r="C182" s="59" t="s">
        <v>272</v>
      </c>
    </row>
    <row r="183" spans="1:3" ht="14.25">
      <c r="A183" s="129"/>
      <c r="B183" s="132"/>
      <c r="C183" s="59" t="s">
        <v>273</v>
      </c>
    </row>
    <row r="184" spans="1:3" ht="34.5" thickBot="1">
      <c r="A184" s="130"/>
      <c r="B184" s="133"/>
      <c r="C184" s="60" t="s">
        <v>274</v>
      </c>
    </row>
    <row r="185" spans="1:3" ht="14.25">
      <c r="A185" s="128" t="s">
        <v>275</v>
      </c>
      <c r="B185" s="131" t="s">
        <v>276</v>
      </c>
      <c r="C185" s="59" t="s">
        <v>277</v>
      </c>
    </row>
    <row r="186" spans="1:3" ht="23.25" thickBot="1">
      <c r="A186" s="130"/>
      <c r="B186" s="133"/>
      <c r="C186" s="59" t="s">
        <v>278</v>
      </c>
    </row>
    <row r="187" spans="1:3" ht="15" thickBot="1">
      <c r="A187" s="66" t="s">
        <v>279</v>
      </c>
      <c r="B187" s="62" t="s">
        <v>280</v>
      </c>
      <c r="C187" s="58" t="s">
        <v>281</v>
      </c>
    </row>
    <row r="188" spans="1:3" ht="15" thickBot="1">
      <c r="A188" s="66" t="s">
        <v>282</v>
      </c>
      <c r="B188" s="62" t="s">
        <v>283</v>
      </c>
      <c r="C188" s="58" t="s">
        <v>284</v>
      </c>
    </row>
    <row r="189" spans="1:3" ht="14.25">
      <c r="A189" s="128" t="s">
        <v>285</v>
      </c>
      <c r="B189" s="131" t="s">
        <v>286</v>
      </c>
      <c r="C189" s="58" t="s">
        <v>287</v>
      </c>
    </row>
    <row r="190" spans="1:3" ht="14.25">
      <c r="A190" s="129"/>
      <c r="B190" s="132"/>
      <c r="C190" s="59" t="s">
        <v>288</v>
      </c>
    </row>
    <row r="191" spans="1:3" ht="15" thickBot="1">
      <c r="A191" s="130"/>
      <c r="B191" s="133"/>
      <c r="C191" s="59" t="s">
        <v>289</v>
      </c>
    </row>
    <row r="192" spans="1:3" ht="15" thickBot="1">
      <c r="A192" s="66" t="s">
        <v>290</v>
      </c>
      <c r="B192" s="62" t="s">
        <v>291</v>
      </c>
      <c r="C192" s="58" t="s">
        <v>292</v>
      </c>
    </row>
    <row r="193" spans="1:3" ht="15" thickBot="1">
      <c r="A193" s="125" t="s">
        <v>293</v>
      </c>
      <c r="B193" s="126"/>
      <c r="C193" s="127"/>
    </row>
    <row r="194" spans="1:3" ht="15" thickBot="1">
      <c r="A194" s="63" t="s">
        <v>294</v>
      </c>
      <c r="B194" s="62" t="s">
        <v>295</v>
      </c>
      <c r="C194" s="60" t="s">
        <v>296</v>
      </c>
    </row>
    <row r="195" spans="1:3" ht="23.25" thickBot="1">
      <c r="A195" s="63" t="s">
        <v>297</v>
      </c>
      <c r="B195" s="62" t="s">
        <v>298</v>
      </c>
      <c r="C195" s="60" t="s">
        <v>299</v>
      </c>
    </row>
    <row r="196" spans="1:3" ht="23.25" thickBot="1">
      <c r="A196" s="63" t="s">
        <v>300</v>
      </c>
      <c r="B196" s="62" t="s">
        <v>301</v>
      </c>
      <c r="C196" s="60" t="s">
        <v>302</v>
      </c>
    </row>
    <row r="197" spans="1:3" ht="23.25" thickBot="1">
      <c r="A197" s="63" t="s">
        <v>303</v>
      </c>
      <c r="B197" s="62" t="s">
        <v>304</v>
      </c>
      <c r="C197" s="60" t="s">
        <v>305</v>
      </c>
    </row>
    <row r="198" spans="1:3" ht="15" thickBot="1">
      <c r="A198" s="63" t="s">
        <v>306</v>
      </c>
      <c r="B198" s="62" t="s">
        <v>307</v>
      </c>
      <c r="C198" s="60" t="s">
        <v>308</v>
      </c>
    </row>
    <row r="199" spans="1:3" ht="23.25" thickBot="1">
      <c r="A199" s="63" t="s">
        <v>309</v>
      </c>
      <c r="B199" s="62" t="s">
        <v>310</v>
      </c>
      <c r="C199" s="60" t="s">
        <v>311</v>
      </c>
    </row>
    <row r="200" spans="1:3" ht="23.25" thickBot="1">
      <c r="A200" s="63" t="s">
        <v>312</v>
      </c>
      <c r="B200" s="62" t="s">
        <v>313</v>
      </c>
      <c r="C200" s="60" t="s">
        <v>314</v>
      </c>
    </row>
    <row r="201" spans="1:3" ht="15" thickBot="1">
      <c r="A201" s="63" t="s">
        <v>315</v>
      </c>
      <c r="B201" s="62" t="s">
        <v>316</v>
      </c>
      <c r="C201" s="60" t="s">
        <v>317</v>
      </c>
    </row>
    <row r="202" spans="1:3" ht="15" thickBot="1">
      <c r="A202" s="125" t="s">
        <v>318</v>
      </c>
      <c r="B202" s="126"/>
      <c r="C202" s="127"/>
    </row>
    <row r="203" spans="1:3" ht="14.25">
      <c r="A203" s="128" t="s">
        <v>319</v>
      </c>
      <c r="B203" s="131" t="s">
        <v>320</v>
      </c>
      <c r="C203" s="59" t="s">
        <v>321</v>
      </c>
    </row>
    <row r="204" spans="1:3" ht="14.25">
      <c r="A204" s="129"/>
      <c r="B204" s="132"/>
      <c r="C204" s="59" t="s">
        <v>322</v>
      </c>
    </row>
    <row r="205" spans="1:3" ht="14.25">
      <c r="A205" s="129"/>
      <c r="B205" s="132"/>
      <c r="C205" s="59" t="s">
        <v>323</v>
      </c>
    </row>
    <row r="206" spans="1:3" ht="14.25">
      <c r="A206" s="129"/>
      <c r="B206" s="132"/>
      <c r="C206" s="59" t="s">
        <v>324</v>
      </c>
    </row>
    <row r="207" spans="1:3" ht="14.25">
      <c r="A207" s="129"/>
      <c r="B207" s="132"/>
      <c r="C207" s="59" t="s">
        <v>325</v>
      </c>
    </row>
    <row r="208" spans="1:3" ht="14.25">
      <c r="A208" s="129"/>
      <c r="B208" s="132"/>
      <c r="C208" s="59" t="s">
        <v>326</v>
      </c>
    </row>
    <row r="209" spans="1:3" ht="14.25">
      <c r="A209" s="129"/>
      <c r="B209" s="132"/>
      <c r="C209" s="59" t="s">
        <v>152</v>
      </c>
    </row>
    <row r="210" spans="1:3" ht="14.25">
      <c r="A210" s="129"/>
      <c r="B210" s="132"/>
      <c r="C210" s="59" t="s">
        <v>327</v>
      </c>
    </row>
    <row r="211" spans="1:3" ht="14.25">
      <c r="A211" s="129"/>
      <c r="B211" s="132"/>
      <c r="C211" s="59" t="s">
        <v>328</v>
      </c>
    </row>
    <row r="212" spans="1:3" ht="14.25">
      <c r="A212" s="129"/>
      <c r="B212" s="132"/>
      <c r="C212" s="59" t="s">
        <v>329</v>
      </c>
    </row>
    <row r="213" spans="1:3" ht="14.25">
      <c r="A213" s="129"/>
      <c r="B213" s="132"/>
      <c r="C213" s="59" t="s">
        <v>330</v>
      </c>
    </row>
    <row r="214" spans="1:3" ht="14.25">
      <c r="A214" s="129"/>
      <c r="B214" s="132"/>
      <c r="C214" s="59" t="s">
        <v>331</v>
      </c>
    </row>
    <row r="215" spans="1:3" ht="14.25">
      <c r="A215" s="129"/>
      <c r="B215" s="132"/>
      <c r="C215" s="59" t="s">
        <v>332</v>
      </c>
    </row>
    <row r="216" spans="1:3" ht="14.25">
      <c r="A216" s="129"/>
      <c r="B216" s="132"/>
      <c r="C216" s="59" t="s">
        <v>333</v>
      </c>
    </row>
    <row r="217" spans="1:3" ht="14.25">
      <c r="A217" s="129"/>
      <c r="B217" s="132"/>
      <c r="C217" s="59" t="s">
        <v>334</v>
      </c>
    </row>
    <row r="218" spans="1:3" ht="14.25">
      <c r="A218" s="129"/>
      <c r="B218" s="132"/>
      <c r="C218" s="59" t="s">
        <v>335</v>
      </c>
    </row>
    <row r="219" spans="1:3" ht="14.25">
      <c r="A219" s="129"/>
      <c r="B219" s="132"/>
      <c r="C219" s="59" t="s">
        <v>336</v>
      </c>
    </row>
    <row r="220" spans="1:3" ht="14.25">
      <c r="A220" s="129"/>
      <c r="B220" s="132"/>
      <c r="C220" s="59" t="s">
        <v>337</v>
      </c>
    </row>
    <row r="221" spans="1:3" ht="15" thickBot="1">
      <c r="A221" s="130"/>
      <c r="B221" s="133"/>
      <c r="C221" s="60" t="s">
        <v>338</v>
      </c>
    </row>
    <row r="222" spans="1:3" ht="15" thickBot="1">
      <c r="A222" s="63" t="s">
        <v>339</v>
      </c>
      <c r="B222" s="62" t="s">
        <v>340</v>
      </c>
      <c r="C222" s="60" t="s">
        <v>341</v>
      </c>
    </row>
    <row r="223" spans="1:3" ht="15" thickBot="1">
      <c r="A223" s="63" t="s">
        <v>342</v>
      </c>
      <c r="B223" s="62" t="s">
        <v>343</v>
      </c>
      <c r="C223" s="60" t="s">
        <v>344</v>
      </c>
    </row>
    <row r="224" spans="1:3" ht="15" thickBot="1">
      <c r="A224" s="63" t="s">
        <v>345</v>
      </c>
      <c r="B224" s="62" t="s">
        <v>346</v>
      </c>
      <c r="C224" s="60" t="s">
        <v>347</v>
      </c>
    </row>
    <row r="225" spans="1:3" ht="14.25">
      <c r="A225" s="128" t="s">
        <v>348</v>
      </c>
      <c r="B225" s="131" t="s">
        <v>349</v>
      </c>
      <c r="C225" s="59" t="s">
        <v>350</v>
      </c>
    </row>
    <row r="226" spans="1:3" ht="14.25">
      <c r="A226" s="129"/>
      <c r="B226" s="132"/>
      <c r="C226" s="59" t="s">
        <v>351</v>
      </c>
    </row>
    <row r="227" spans="1:3" ht="14.25">
      <c r="A227" s="129"/>
      <c r="B227" s="132"/>
      <c r="C227" s="59" t="s">
        <v>323</v>
      </c>
    </row>
    <row r="228" spans="1:3" ht="14.25">
      <c r="A228" s="129"/>
      <c r="B228" s="132"/>
      <c r="C228" s="59" t="s">
        <v>324</v>
      </c>
    </row>
    <row r="229" spans="1:3" ht="14.25">
      <c r="A229" s="129"/>
      <c r="B229" s="132"/>
      <c r="C229" s="59" t="s">
        <v>326</v>
      </c>
    </row>
    <row r="230" spans="1:3" ht="14.25">
      <c r="A230" s="129"/>
      <c r="B230" s="132"/>
      <c r="C230" s="59" t="s">
        <v>352</v>
      </c>
    </row>
    <row r="231" spans="1:3" ht="14.25">
      <c r="A231" s="129"/>
      <c r="B231" s="132"/>
      <c r="C231" s="59" t="s">
        <v>332</v>
      </c>
    </row>
    <row r="232" spans="1:3" ht="14.25">
      <c r="A232" s="129"/>
      <c r="B232" s="132"/>
      <c r="C232" s="59" t="s">
        <v>353</v>
      </c>
    </row>
    <row r="233" spans="1:3" ht="14.25">
      <c r="A233" s="129"/>
      <c r="B233" s="132"/>
      <c r="C233" s="59" t="s">
        <v>354</v>
      </c>
    </row>
    <row r="234" spans="1:3" ht="14.25">
      <c r="A234" s="129"/>
      <c r="B234" s="132"/>
      <c r="C234" s="59" t="s">
        <v>325</v>
      </c>
    </row>
    <row r="235" spans="1:3" ht="14.25">
      <c r="A235" s="129"/>
      <c r="B235" s="132"/>
      <c r="C235" s="59" t="s">
        <v>355</v>
      </c>
    </row>
    <row r="236" spans="1:3" ht="15" thickBot="1">
      <c r="A236" s="130"/>
      <c r="B236" s="133"/>
      <c r="C236" s="60" t="s">
        <v>338</v>
      </c>
    </row>
    <row r="237" spans="1:3" ht="23.25" thickBot="1">
      <c r="A237" s="63" t="s">
        <v>356</v>
      </c>
      <c r="B237" s="62" t="s">
        <v>357</v>
      </c>
      <c r="C237" s="60" t="s">
        <v>358</v>
      </c>
    </row>
    <row r="238" spans="1:3" ht="23.25" thickBot="1">
      <c r="A238" s="63" t="s">
        <v>359</v>
      </c>
      <c r="B238" s="62" t="s">
        <v>360</v>
      </c>
      <c r="C238" s="60" t="s">
        <v>361</v>
      </c>
    </row>
    <row r="239" spans="1:3" ht="22.5">
      <c r="A239" s="128" t="s">
        <v>362</v>
      </c>
      <c r="B239" s="131" t="s">
        <v>363</v>
      </c>
      <c r="C239" s="59" t="s">
        <v>364</v>
      </c>
    </row>
    <row r="240" spans="1:3" ht="14.25">
      <c r="A240" s="129"/>
      <c r="B240" s="132"/>
      <c r="C240" s="59" t="s">
        <v>365</v>
      </c>
    </row>
    <row r="241" spans="1:3" ht="14.25">
      <c r="A241" s="129"/>
      <c r="B241" s="132"/>
      <c r="C241" s="59" t="s">
        <v>366</v>
      </c>
    </row>
    <row r="242" spans="1:3" ht="22.5">
      <c r="A242" s="129"/>
      <c r="B242" s="132"/>
      <c r="C242" s="59" t="s">
        <v>367</v>
      </c>
    </row>
    <row r="243" spans="1:3" ht="15" thickBot="1">
      <c r="A243" s="130"/>
      <c r="B243" s="133"/>
      <c r="C243" s="60" t="s">
        <v>368</v>
      </c>
    </row>
    <row r="244" spans="1:3" ht="15" thickBot="1">
      <c r="A244" s="63" t="s">
        <v>369</v>
      </c>
      <c r="B244" s="62" t="s">
        <v>370</v>
      </c>
      <c r="C244" s="60" t="s">
        <v>371</v>
      </c>
    </row>
    <row r="245" spans="1:3" ht="15" thickBot="1">
      <c r="A245" s="63" t="s">
        <v>372</v>
      </c>
      <c r="B245" s="62" t="s">
        <v>373</v>
      </c>
      <c r="C245" s="60" t="s">
        <v>374</v>
      </c>
    </row>
    <row r="246" spans="1:3" ht="23.25" thickBot="1">
      <c r="A246" s="63" t="s">
        <v>375</v>
      </c>
      <c r="B246" s="62" t="s">
        <v>376</v>
      </c>
      <c r="C246" s="60" t="s">
        <v>377</v>
      </c>
    </row>
    <row r="247" spans="1:3" ht="14.25">
      <c r="A247" s="128" t="s">
        <v>378</v>
      </c>
      <c r="B247" s="131" t="s">
        <v>379</v>
      </c>
      <c r="C247" s="59" t="s">
        <v>380</v>
      </c>
    </row>
    <row r="248" spans="1:3" ht="14.25">
      <c r="A248" s="129"/>
      <c r="B248" s="132"/>
      <c r="C248" s="59" t="s">
        <v>381</v>
      </c>
    </row>
    <row r="249" spans="1:3" ht="14.25">
      <c r="A249" s="129"/>
      <c r="B249" s="132"/>
      <c r="C249" s="59" t="s">
        <v>382</v>
      </c>
    </row>
    <row r="250" spans="1:3" ht="14.25">
      <c r="A250" s="129"/>
      <c r="B250" s="132"/>
      <c r="C250" s="59" t="s">
        <v>383</v>
      </c>
    </row>
    <row r="251" spans="1:3" ht="14.25">
      <c r="A251" s="129"/>
      <c r="B251" s="132"/>
      <c r="C251" s="59" t="s">
        <v>384</v>
      </c>
    </row>
    <row r="252" spans="1:3" ht="14.25">
      <c r="A252" s="129"/>
      <c r="B252" s="132"/>
      <c r="C252" s="59" t="s">
        <v>385</v>
      </c>
    </row>
    <row r="253" spans="1:3" ht="14.25">
      <c r="A253" s="129"/>
      <c r="B253" s="132"/>
      <c r="C253" s="59" t="s">
        <v>386</v>
      </c>
    </row>
    <row r="254" spans="1:3" ht="14.25">
      <c r="A254" s="129"/>
      <c r="B254" s="132"/>
      <c r="C254" s="59" t="s">
        <v>387</v>
      </c>
    </row>
    <row r="255" spans="1:3" ht="14.25">
      <c r="A255" s="129"/>
      <c r="B255" s="132"/>
      <c r="C255" s="59" t="s">
        <v>388</v>
      </c>
    </row>
    <row r="256" spans="1:3" ht="23.25" thickBot="1">
      <c r="A256" s="130"/>
      <c r="B256" s="133"/>
      <c r="C256" s="60" t="s">
        <v>389</v>
      </c>
    </row>
    <row r="257" spans="1:3" ht="14.25">
      <c r="A257" s="128" t="s">
        <v>390</v>
      </c>
      <c r="B257" s="131" t="s">
        <v>391</v>
      </c>
      <c r="C257" s="59" t="s">
        <v>392</v>
      </c>
    </row>
    <row r="258" spans="1:3" ht="14.25">
      <c r="A258" s="129"/>
      <c r="B258" s="132"/>
      <c r="C258" s="59" t="s">
        <v>393</v>
      </c>
    </row>
    <row r="259" spans="1:3" ht="14.25">
      <c r="A259" s="129"/>
      <c r="B259" s="132"/>
      <c r="C259" s="59" t="s">
        <v>394</v>
      </c>
    </row>
    <row r="260" spans="1:3" ht="14.25">
      <c r="A260" s="129"/>
      <c r="B260" s="132"/>
      <c r="C260" s="59" t="s">
        <v>395</v>
      </c>
    </row>
    <row r="261" spans="1:3" ht="14.25">
      <c r="A261" s="129"/>
      <c r="B261" s="132"/>
      <c r="C261" s="59" t="s">
        <v>396</v>
      </c>
    </row>
    <row r="262" spans="1:3" ht="14.25">
      <c r="A262" s="129"/>
      <c r="B262" s="132"/>
      <c r="C262" s="59" t="s">
        <v>397</v>
      </c>
    </row>
    <row r="263" spans="1:3" ht="14.25">
      <c r="A263" s="129"/>
      <c r="B263" s="132"/>
      <c r="C263" s="59" t="s">
        <v>398</v>
      </c>
    </row>
    <row r="264" spans="1:3" ht="14.25">
      <c r="A264" s="129"/>
      <c r="B264" s="132"/>
      <c r="C264" s="59" t="s">
        <v>399</v>
      </c>
    </row>
    <row r="265" spans="1:3" ht="14.25">
      <c r="A265" s="129"/>
      <c r="B265" s="132"/>
      <c r="C265" s="59" t="s">
        <v>400</v>
      </c>
    </row>
    <row r="266" spans="1:3" ht="14.25">
      <c r="A266" s="129"/>
      <c r="B266" s="132"/>
      <c r="C266" s="59" t="s">
        <v>401</v>
      </c>
    </row>
    <row r="267" spans="1:3" ht="14.25">
      <c r="A267" s="129"/>
      <c r="B267" s="132"/>
      <c r="C267" s="59" t="s">
        <v>402</v>
      </c>
    </row>
    <row r="268" spans="1:3" ht="14.25">
      <c r="A268" s="129"/>
      <c r="B268" s="132"/>
      <c r="C268" s="59" t="s">
        <v>403</v>
      </c>
    </row>
    <row r="269" spans="1:3" ht="15" thickBot="1">
      <c r="A269" s="130"/>
      <c r="B269" s="133"/>
      <c r="C269" s="67" t="s">
        <v>404</v>
      </c>
    </row>
    <row r="270" spans="1:3" ht="14.25">
      <c r="A270" s="128" t="s">
        <v>405</v>
      </c>
      <c r="B270" s="131" t="s">
        <v>406</v>
      </c>
      <c r="C270" s="59" t="s">
        <v>407</v>
      </c>
    </row>
    <row r="271" spans="1:3" ht="14.25">
      <c r="A271" s="129"/>
      <c r="B271" s="132"/>
      <c r="C271" s="59" t="s">
        <v>408</v>
      </c>
    </row>
    <row r="272" spans="1:3" ht="14.25">
      <c r="A272" s="129"/>
      <c r="B272" s="132"/>
      <c r="C272" s="59" t="s">
        <v>354</v>
      </c>
    </row>
    <row r="273" spans="1:3" ht="14.25">
      <c r="A273" s="129"/>
      <c r="B273" s="132"/>
      <c r="C273" s="59" t="s">
        <v>409</v>
      </c>
    </row>
    <row r="274" spans="1:3" ht="14.25">
      <c r="A274" s="129"/>
      <c r="B274" s="132"/>
      <c r="C274" s="59" t="s">
        <v>410</v>
      </c>
    </row>
    <row r="275" spans="1:3" ht="14.25">
      <c r="A275" s="129"/>
      <c r="B275" s="132"/>
      <c r="C275" s="59" t="s">
        <v>411</v>
      </c>
    </row>
    <row r="276" spans="1:3" ht="14.25">
      <c r="A276" s="129"/>
      <c r="B276" s="132"/>
      <c r="C276" s="59" t="s">
        <v>412</v>
      </c>
    </row>
    <row r="277" spans="1:3" ht="14.25">
      <c r="A277" s="129"/>
      <c r="B277" s="132"/>
      <c r="C277" s="59" t="s">
        <v>413</v>
      </c>
    </row>
    <row r="278" spans="1:3" ht="15" thickBot="1">
      <c r="A278" s="130"/>
      <c r="B278" s="133"/>
      <c r="C278" s="60" t="s">
        <v>414</v>
      </c>
    </row>
    <row r="279" spans="1:3" ht="14.25">
      <c r="A279" s="128" t="s">
        <v>415</v>
      </c>
      <c r="B279" s="131" t="s">
        <v>416</v>
      </c>
      <c r="C279" s="59" t="s">
        <v>417</v>
      </c>
    </row>
    <row r="280" spans="1:3" ht="15" thickBot="1">
      <c r="A280" s="130"/>
      <c r="B280" s="133"/>
      <c r="C280" s="60" t="s">
        <v>418</v>
      </c>
    </row>
    <row r="281" spans="1:3" ht="14.25">
      <c r="A281" s="128" t="s">
        <v>419</v>
      </c>
      <c r="B281" s="131" t="s">
        <v>420</v>
      </c>
      <c r="C281" s="59" t="s">
        <v>421</v>
      </c>
    </row>
    <row r="282" spans="1:3" ht="15" thickBot="1">
      <c r="A282" s="130"/>
      <c r="B282" s="133"/>
      <c r="C282" s="60" t="s">
        <v>418</v>
      </c>
    </row>
    <row r="283" spans="1:3" ht="14.25">
      <c r="A283" s="128" t="s">
        <v>422</v>
      </c>
      <c r="B283" s="131" t="s">
        <v>423</v>
      </c>
      <c r="C283" s="59" t="s">
        <v>424</v>
      </c>
    </row>
    <row r="284" spans="1:3" ht="15" thickBot="1">
      <c r="A284" s="130"/>
      <c r="B284" s="133"/>
      <c r="C284" s="60" t="s">
        <v>418</v>
      </c>
    </row>
    <row r="285" spans="1:3" ht="14.25">
      <c r="A285" s="128" t="s">
        <v>425</v>
      </c>
      <c r="B285" s="131" t="s">
        <v>426</v>
      </c>
      <c r="C285" s="59" t="s">
        <v>427</v>
      </c>
    </row>
    <row r="286" spans="1:3" ht="15" thickBot="1">
      <c r="A286" s="130"/>
      <c r="B286" s="133"/>
      <c r="C286" s="59" t="s">
        <v>418</v>
      </c>
    </row>
    <row r="287" spans="1:3" ht="14.25">
      <c r="A287" s="128" t="s">
        <v>428</v>
      </c>
      <c r="B287" s="131" t="s">
        <v>429</v>
      </c>
      <c r="C287" s="58" t="s">
        <v>430</v>
      </c>
    </row>
    <row r="288" spans="1:3" ht="15" thickBot="1">
      <c r="A288" s="130"/>
      <c r="B288" s="133"/>
      <c r="C288" s="59" t="s">
        <v>418</v>
      </c>
    </row>
    <row r="289" spans="1:3" ht="15" thickBot="1">
      <c r="A289" s="64" t="s">
        <v>431</v>
      </c>
      <c r="B289" s="68" t="s">
        <v>432</v>
      </c>
      <c r="C289" s="69" t="s">
        <v>433</v>
      </c>
    </row>
    <row r="290" spans="1:3" ht="15" thickBot="1">
      <c r="A290" s="70" t="s">
        <v>434</v>
      </c>
      <c r="B290" s="71" t="s">
        <v>435</v>
      </c>
      <c r="C290" s="69" t="s">
        <v>436</v>
      </c>
    </row>
    <row r="291" spans="1:3" ht="15" thickBot="1">
      <c r="A291" s="125" t="s">
        <v>437</v>
      </c>
      <c r="B291" s="126"/>
      <c r="C291" s="127"/>
    </row>
    <row r="292" spans="1:3" ht="22.5">
      <c r="A292" s="128" t="s">
        <v>438</v>
      </c>
      <c r="B292" s="131" t="s">
        <v>439</v>
      </c>
      <c r="C292" s="59" t="s">
        <v>440</v>
      </c>
    </row>
    <row r="293" spans="1:3" ht="15" thickBot="1">
      <c r="A293" s="130"/>
      <c r="B293" s="133"/>
      <c r="C293" s="60" t="s">
        <v>441</v>
      </c>
    </row>
    <row r="294" spans="1:3" ht="22.5">
      <c r="A294" s="128" t="s">
        <v>442</v>
      </c>
      <c r="B294" s="131" t="s">
        <v>443</v>
      </c>
      <c r="C294" s="59" t="s">
        <v>444</v>
      </c>
    </row>
    <row r="295" spans="1:3" ht="15" thickBot="1">
      <c r="A295" s="130"/>
      <c r="B295" s="133"/>
      <c r="C295" s="60" t="s">
        <v>445</v>
      </c>
    </row>
    <row r="296" spans="1:3" ht="15" thickBot="1">
      <c r="A296" s="63" t="s">
        <v>446</v>
      </c>
      <c r="B296" s="62" t="s">
        <v>447</v>
      </c>
      <c r="C296" s="60" t="s">
        <v>448</v>
      </c>
    </row>
    <row r="297" spans="1:3" ht="22.5">
      <c r="A297" s="128" t="s">
        <v>449</v>
      </c>
      <c r="B297" s="131" t="s">
        <v>450</v>
      </c>
      <c r="C297" s="59" t="s">
        <v>451</v>
      </c>
    </row>
    <row r="298" spans="1:3" ht="15" thickBot="1">
      <c r="A298" s="130"/>
      <c r="B298" s="133"/>
      <c r="C298" s="60" t="s">
        <v>452</v>
      </c>
    </row>
    <row r="299" spans="1:3" ht="15" thickBot="1">
      <c r="A299" s="63" t="s">
        <v>453</v>
      </c>
      <c r="B299" s="62" t="s">
        <v>454</v>
      </c>
      <c r="C299" s="60" t="s">
        <v>455</v>
      </c>
    </row>
    <row r="300" spans="1:3" ht="22.5">
      <c r="A300" s="128" t="s">
        <v>456</v>
      </c>
      <c r="B300" s="131" t="s">
        <v>457</v>
      </c>
      <c r="C300" s="59" t="s">
        <v>458</v>
      </c>
    </row>
    <row r="301" spans="1:3" ht="14.25">
      <c r="A301" s="129"/>
      <c r="B301" s="132"/>
      <c r="C301" s="59" t="s">
        <v>459</v>
      </c>
    </row>
    <row r="302" spans="1:3" ht="14.25">
      <c r="A302" s="129"/>
      <c r="B302" s="132"/>
      <c r="C302" s="59" t="s">
        <v>460</v>
      </c>
    </row>
    <row r="303" spans="1:3" ht="14.25">
      <c r="A303" s="129"/>
      <c r="B303" s="132"/>
      <c r="C303" s="59" t="s">
        <v>461</v>
      </c>
    </row>
    <row r="304" spans="1:3" ht="15" thickBot="1">
      <c r="A304" s="130"/>
      <c r="B304" s="133"/>
      <c r="C304" s="60" t="s">
        <v>462</v>
      </c>
    </row>
    <row r="305" spans="1:3" ht="34.5" thickBot="1">
      <c r="A305" s="63" t="s">
        <v>463</v>
      </c>
      <c r="B305" s="62" t="s">
        <v>464</v>
      </c>
      <c r="C305" s="60" t="s">
        <v>465</v>
      </c>
    </row>
    <row r="306" spans="1:3" ht="23.25" thickBot="1">
      <c r="A306" s="63" t="s">
        <v>466</v>
      </c>
      <c r="B306" s="62" t="s">
        <v>467</v>
      </c>
      <c r="C306" s="60" t="s">
        <v>468</v>
      </c>
    </row>
    <row r="307" spans="1:3" ht="14.25">
      <c r="A307" s="128" t="s">
        <v>469</v>
      </c>
      <c r="B307" s="131" t="s">
        <v>470</v>
      </c>
      <c r="C307" s="59" t="s">
        <v>471</v>
      </c>
    </row>
    <row r="308" spans="1:3" ht="14.25">
      <c r="A308" s="129"/>
      <c r="B308" s="132"/>
      <c r="C308" s="59" t="s">
        <v>472</v>
      </c>
    </row>
    <row r="309" spans="1:3" ht="14.25">
      <c r="A309" s="129"/>
      <c r="B309" s="132"/>
      <c r="C309" s="59" t="s">
        <v>473</v>
      </c>
    </row>
    <row r="310" spans="1:3" ht="15" thickBot="1">
      <c r="A310" s="130"/>
      <c r="B310" s="133"/>
      <c r="C310" s="60" t="s">
        <v>474</v>
      </c>
    </row>
    <row r="311" spans="1:3" ht="22.5">
      <c r="A311" s="128" t="s">
        <v>475</v>
      </c>
      <c r="B311" s="131" t="s">
        <v>476</v>
      </c>
      <c r="C311" s="59" t="s">
        <v>477</v>
      </c>
    </row>
    <row r="312" spans="1:3" ht="15" thickBot="1">
      <c r="A312" s="130"/>
      <c r="B312" s="133"/>
      <c r="C312" s="60" t="s">
        <v>478</v>
      </c>
    </row>
    <row r="313" spans="1:3" ht="15" thickBot="1">
      <c r="A313" s="63" t="s">
        <v>479</v>
      </c>
      <c r="B313" s="62" t="s">
        <v>480</v>
      </c>
      <c r="C313" s="60" t="s">
        <v>481</v>
      </c>
    </row>
    <row r="314" spans="1:3" ht="15" thickBot="1">
      <c r="A314" s="63" t="s">
        <v>482</v>
      </c>
      <c r="B314" s="62" t="s">
        <v>483</v>
      </c>
      <c r="C314" s="60" t="s">
        <v>484</v>
      </c>
    </row>
    <row r="315" spans="1:3" ht="15" thickBot="1">
      <c r="A315" s="63" t="s">
        <v>485</v>
      </c>
      <c r="B315" s="62" t="s">
        <v>486</v>
      </c>
      <c r="C315" s="60" t="s">
        <v>487</v>
      </c>
    </row>
    <row r="316" spans="1:3" ht="14.25">
      <c r="A316" s="128" t="s">
        <v>488</v>
      </c>
      <c r="B316" s="131" t="s">
        <v>489</v>
      </c>
      <c r="C316" s="59" t="s">
        <v>490</v>
      </c>
    </row>
    <row r="317" spans="1:3" ht="14.25">
      <c r="A317" s="129"/>
      <c r="B317" s="132"/>
      <c r="C317" s="59" t="s">
        <v>491</v>
      </c>
    </row>
    <row r="318" spans="1:3" ht="14.25">
      <c r="A318" s="129"/>
      <c r="B318" s="132"/>
      <c r="C318" s="59" t="s">
        <v>492</v>
      </c>
    </row>
    <row r="319" spans="1:3" ht="14.25">
      <c r="A319" s="129"/>
      <c r="B319" s="132"/>
      <c r="C319" s="59" t="s">
        <v>493</v>
      </c>
    </row>
    <row r="320" spans="1:3" ht="14.25">
      <c r="A320" s="129"/>
      <c r="B320" s="132"/>
      <c r="C320" s="59" t="s">
        <v>494</v>
      </c>
    </row>
    <row r="321" spans="1:3" ht="14.25">
      <c r="A321" s="129"/>
      <c r="B321" s="132"/>
      <c r="C321" s="59" t="s">
        <v>495</v>
      </c>
    </row>
    <row r="322" spans="1:3" ht="14.25">
      <c r="A322" s="129"/>
      <c r="B322" s="132"/>
      <c r="C322" s="59" t="s">
        <v>496</v>
      </c>
    </row>
    <row r="323" spans="1:3" ht="14.25">
      <c r="A323" s="129"/>
      <c r="B323" s="132"/>
      <c r="C323" s="59" t="s">
        <v>497</v>
      </c>
    </row>
    <row r="324" spans="1:3" ht="14.25">
      <c r="A324" s="129"/>
      <c r="B324" s="132"/>
      <c r="C324" s="59" t="s">
        <v>498</v>
      </c>
    </row>
    <row r="325" spans="1:3" ht="14.25">
      <c r="A325" s="129"/>
      <c r="B325" s="132"/>
      <c r="C325" s="59" t="s">
        <v>499</v>
      </c>
    </row>
    <row r="326" spans="1:3" ht="14.25">
      <c r="A326" s="129"/>
      <c r="B326" s="132"/>
      <c r="C326" s="59" t="s">
        <v>500</v>
      </c>
    </row>
    <row r="327" spans="1:3" ht="14.25">
      <c r="A327" s="129"/>
      <c r="B327" s="132"/>
      <c r="C327" s="59" t="s">
        <v>501</v>
      </c>
    </row>
    <row r="328" spans="1:3" ht="14.25">
      <c r="A328" s="129"/>
      <c r="B328" s="132"/>
      <c r="C328" s="59" t="s">
        <v>502</v>
      </c>
    </row>
    <row r="329" spans="1:3" ht="14.25">
      <c r="A329" s="129"/>
      <c r="B329" s="132"/>
      <c r="C329" s="59" t="s">
        <v>503</v>
      </c>
    </row>
    <row r="330" spans="1:3" ht="15" thickBot="1">
      <c r="A330" s="130"/>
      <c r="B330" s="133"/>
      <c r="C330" s="60" t="s">
        <v>504</v>
      </c>
    </row>
    <row r="331" spans="1:3" ht="14.25">
      <c r="A331" s="128" t="s">
        <v>505</v>
      </c>
      <c r="B331" s="131" t="s">
        <v>506</v>
      </c>
      <c r="C331" s="59" t="s">
        <v>507</v>
      </c>
    </row>
    <row r="332" spans="1:3" ht="14.25">
      <c r="A332" s="129"/>
      <c r="B332" s="132"/>
      <c r="C332" s="59" t="s">
        <v>508</v>
      </c>
    </row>
    <row r="333" spans="1:3" ht="14.25">
      <c r="A333" s="129"/>
      <c r="B333" s="132"/>
      <c r="C333" s="59" t="s">
        <v>509</v>
      </c>
    </row>
    <row r="334" spans="1:3" ht="14.25">
      <c r="A334" s="129"/>
      <c r="B334" s="132"/>
      <c r="C334" s="59" t="s">
        <v>510</v>
      </c>
    </row>
    <row r="335" spans="1:3" ht="14.25">
      <c r="A335" s="129"/>
      <c r="B335" s="132"/>
      <c r="C335" s="59" t="s">
        <v>511</v>
      </c>
    </row>
    <row r="336" spans="1:3" ht="14.25">
      <c r="A336" s="129"/>
      <c r="B336" s="132"/>
      <c r="C336" s="59" t="s">
        <v>512</v>
      </c>
    </row>
    <row r="337" spans="1:3" ht="15" thickBot="1">
      <c r="A337" s="130"/>
      <c r="B337" s="133"/>
      <c r="C337" s="60" t="s">
        <v>513</v>
      </c>
    </row>
    <row r="338" spans="1:3" ht="14.25">
      <c r="A338" s="128" t="s">
        <v>514</v>
      </c>
      <c r="B338" s="131" t="s">
        <v>515</v>
      </c>
      <c r="C338" s="59" t="s">
        <v>516</v>
      </c>
    </row>
    <row r="339" spans="1:3" ht="14.25">
      <c r="A339" s="129"/>
      <c r="B339" s="132"/>
      <c r="C339" s="59" t="s">
        <v>517</v>
      </c>
    </row>
    <row r="340" spans="1:3" ht="14.25">
      <c r="A340" s="129"/>
      <c r="B340" s="132"/>
      <c r="C340" s="59" t="s">
        <v>518</v>
      </c>
    </row>
    <row r="341" spans="1:3" ht="14.25">
      <c r="A341" s="129"/>
      <c r="B341" s="132"/>
      <c r="C341" s="59" t="s">
        <v>519</v>
      </c>
    </row>
    <row r="342" spans="1:3" ht="15" thickBot="1">
      <c r="A342" s="130"/>
      <c r="B342" s="133"/>
      <c r="C342" s="60" t="s">
        <v>520</v>
      </c>
    </row>
    <row r="343" spans="1:3" ht="15" thickBot="1">
      <c r="A343" s="63" t="s">
        <v>521</v>
      </c>
      <c r="B343" s="62" t="s">
        <v>522</v>
      </c>
      <c r="C343" s="60" t="s">
        <v>523</v>
      </c>
    </row>
    <row r="344" spans="1:3" ht="14.25">
      <c r="A344" s="128" t="s">
        <v>524</v>
      </c>
      <c r="B344" s="131" t="s">
        <v>525</v>
      </c>
      <c r="C344" s="59" t="s">
        <v>526</v>
      </c>
    </row>
    <row r="345" spans="1:3" ht="14.25">
      <c r="A345" s="129"/>
      <c r="B345" s="132"/>
      <c r="C345" s="59" t="s">
        <v>527</v>
      </c>
    </row>
    <row r="346" spans="1:3" ht="14.25">
      <c r="A346" s="129"/>
      <c r="B346" s="132"/>
      <c r="C346" s="59" t="s">
        <v>528</v>
      </c>
    </row>
    <row r="347" spans="1:3" ht="14.25">
      <c r="A347" s="129"/>
      <c r="B347" s="132"/>
      <c r="C347" s="59" t="s">
        <v>529</v>
      </c>
    </row>
    <row r="348" spans="1:3" ht="14.25">
      <c r="A348" s="129"/>
      <c r="B348" s="132"/>
      <c r="C348" s="59" t="s">
        <v>530</v>
      </c>
    </row>
    <row r="349" spans="1:3" ht="15" thickBot="1">
      <c r="A349" s="130"/>
      <c r="B349" s="133"/>
      <c r="C349" s="60" t="s">
        <v>531</v>
      </c>
    </row>
    <row r="350" spans="1:3" ht="15" thickBot="1">
      <c r="A350" s="63" t="s">
        <v>532</v>
      </c>
      <c r="B350" s="62" t="s">
        <v>533</v>
      </c>
      <c r="C350" s="60" t="s">
        <v>534</v>
      </c>
    </row>
    <row r="351" spans="1:3" ht="14.25">
      <c r="A351" s="128" t="s">
        <v>535</v>
      </c>
      <c r="B351" s="131" t="s">
        <v>536</v>
      </c>
      <c r="C351" s="59" t="s">
        <v>537</v>
      </c>
    </row>
    <row r="352" spans="1:3" ht="15" thickBot="1">
      <c r="A352" s="130"/>
      <c r="B352" s="133"/>
      <c r="C352" s="60" t="s">
        <v>538</v>
      </c>
    </row>
    <row r="353" spans="1:3" ht="14.25">
      <c r="A353" s="128" t="s">
        <v>539</v>
      </c>
      <c r="B353" s="131" t="s">
        <v>540</v>
      </c>
      <c r="C353" s="59" t="s">
        <v>541</v>
      </c>
    </row>
    <row r="354" spans="1:3" ht="14.25">
      <c r="A354" s="129"/>
      <c r="B354" s="132"/>
      <c r="C354" s="59" t="s">
        <v>542</v>
      </c>
    </row>
    <row r="355" spans="1:3" ht="14.25">
      <c r="A355" s="129"/>
      <c r="B355" s="132"/>
      <c r="C355" s="59" t="s">
        <v>543</v>
      </c>
    </row>
    <row r="356" spans="1:3" ht="14.25">
      <c r="A356" s="129"/>
      <c r="B356" s="132"/>
      <c r="C356" s="59" t="s">
        <v>544</v>
      </c>
    </row>
    <row r="357" spans="1:3" ht="15" thickBot="1">
      <c r="A357" s="130"/>
      <c r="B357" s="133"/>
      <c r="C357" s="60" t="s">
        <v>545</v>
      </c>
    </row>
    <row r="358" spans="1:3" ht="15" thickBot="1">
      <c r="A358" s="63" t="s">
        <v>546</v>
      </c>
      <c r="B358" s="62" t="s">
        <v>547</v>
      </c>
      <c r="C358" s="60" t="s">
        <v>548</v>
      </c>
    </row>
    <row r="359" spans="1:3" ht="15" thickBot="1">
      <c r="A359" s="63" t="s">
        <v>549</v>
      </c>
      <c r="B359" s="62" t="s">
        <v>550</v>
      </c>
      <c r="C359" s="60" t="s">
        <v>551</v>
      </c>
    </row>
    <row r="360" spans="1:3" ht="23.25" thickBot="1">
      <c r="A360" s="61" t="s">
        <v>552</v>
      </c>
      <c r="B360" s="62" t="s">
        <v>553</v>
      </c>
      <c r="C360" s="59" t="s">
        <v>554</v>
      </c>
    </row>
    <row r="361" spans="1:3" ht="15" thickBot="1">
      <c r="A361" s="66" t="s">
        <v>555</v>
      </c>
      <c r="B361" s="62" t="s">
        <v>556</v>
      </c>
      <c r="C361" s="58" t="s">
        <v>557</v>
      </c>
    </row>
    <row r="362" spans="1:3" ht="14.25">
      <c r="A362" s="128" t="s">
        <v>558</v>
      </c>
      <c r="B362" s="131" t="s">
        <v>559</v>
      </c>
      <c r="C362" s="58" t="s">
        <v>560</v>
      </c>
    </row>
    <row r="363" spans="1:3" ht="15" thickBot="1">
      <c r="A363" s="130"/>
      <c r="B363" s="133"/>
      <c r="C363" s="72" t="s">
        <v>561</v>
      </c>
    </row>
    <row r="364" spans="1:3" ht="14.25">
      <c r="A364" s="128" t="s">
        <v>562</v>
      </c>
      <c r="B364" s="131" t="s">
        <v>563</v>
      </c>
      <c r="C364" s="58" t="s">
        <v>564</v>
      </c>
    </row>
    <row r="365" spans="1:3" ht="14.25">
      <c r="A365" s="129"/>
      <c r="B365" s="132"/>
      <c r="C365" s="59" t="s">
        <v>565</v>
      </c>
    </row>
    <row r="366" spans="1:3" ht="14.25">
      <c r="A366" s="129"/>
      <c r="B366" s="132"/>
      <c r="C366" s="59" t="s">
        <v>566</v>
      </c>
    </row>
    <row r="367" spans="1:3" ht="15" thickBot="1">
      <c r="A367" s="130"/>
      <c r="B367" s="133"/>
      <c r="C367" s="59" t="s">
        <v>567</v>
      </c>
    </row>
    <row r="368" spans="1:3" ht="15" thickBot="1">
      <c r="A368" s="125" t="s">
        <v>568</v>
      </c>
      <c r="B368" s="126"/>
      <c r="C368" s="127"/>
    </row>
    <row r="369" spans="1:3" ht="23.25" thickBot="1">
      <c r="A369" s="63" t="s">
        <v>569</v>
      </c>
      <c r="B369" s="62" t="s">
        <v>570</v>
      </c>
      <c r="C369" s="60" t="s">
        <v>571</v>
      </c>
    </row>
    <row r="370" spans="1:3" ht="15" thickBot="1">
      <c r="A370" s="63" t="s">
        <v>572</v>
      </c>
      <c r="B370" s="62" t="s">
        <v>573</v>
      </c>
      <c r="C370" s="60" t="s">
        <v>574</v>
      </c>
    </row>
    <row r="371" spans="1:3" ht="23.25" thickBot="1">
      <c r="A371" s="63" t="s">
        <v>575</v>
      </c>
      <c r="B371" s="62" t="s">
        <v>576</v>
      </c>
      <c r="C371" s="60" t="s">
        <v>577</v>
      </c>
    </row>
    <row r="372" spans="1:3" ht="15" thickBot="1">
      <c r="A372" s="63" t="s">
        <v>578</v>
      </c>
      <c r="B372" s="62" t="s">
        <v>579</v>
      </c>
      <c r="C372" s="60" t="s">
        <v>580</v>
      </c>
    </row>
    <row r="373" spans="1:3" ht="14.25">
      <c r="A373" s="128" t="s">
        <v>581</v>
      </c>
      <c r="B373" s="131" t="s">
        <v>582</v>
      </c>
      <c r="C373" s="59" t="s">
        <v>583</v>
      </c>
    </row>
    <row r="374" spans="1:3" ht="15" thickBot="1">
      <c r="A374" s="130"/>
      <c r="B374" s="133"/>
      <c r="C374" s="60" t="s">
        <v>584</v>
      </c>
    </row>
    <row r="375" spans="1:3" ht="14.25">
      <c r="A375" s="128" t="s">
        <v>585</v>
      </c>
      <c r="B375" s="131" t="s">
        <v>586</v>
      </c>
      <c r="C375" s="59" t="s">
        <v>587</v>
      </c>
    </row>
    <row r="376" spans="1:3" ht="14.25">
      <c r="A376" s="129"/>
      <c r="B376" s="132"/>
      <c r="C376" s="59" t="s">
        <v>588</v>
      </c>
    </row>
    <row r="377" spans="1:3" ht="14.25">
      <c r="A377" s="129"/>
      <c r="B377" s="132"/>
      <c r="C377" s="59" t="s">
        <v>589</v>
      </c>
    </row>
    <row r="378" spans="1:3" ht="15" thickBot="1">
      <c r="A378" s="130"/>
      <c r="B378" s="133"/>
      <c r="C378" s="60" t="s">
        <v>590</v>
      </c>
    </row>
    <row r="379" spans="1:3" ht="22.5">
      <c r="A379" s="128" t="s">
        <v>591</v>
      </c>
      <c r="B379" s="131" t="s">
        <v>592</v>
      </c>
      <c r="C379" s="59" t="s">
        <v>593</v>
      </c>
    </row>
    <row r="380" spans="1:3" ht="14.25">
      <c r="A380" s="129"/>
      <c r="B380" s="132"/>
      <c r="C380" s="59" t="s">
        <v>594</v>
      </c>
    </row>
    <row r="381" spans="1:3" ht="15" thickBot="1">
      <c r="A381" s="130"/>
      <c r="B381" s="133"/>
      <c r="C381" s="60" t="s">
        <v>595</v>
      </c>
    </row>
    <row r="382" spans="1:3" ht="22.5">
      <c r="A382" s="128" t="s">
        <v>596</v>
      </c>
      <c r="B382" s="131" t="s">
        <v>597</v>
      </c>
      <c r="C382" s="59" t="s">
        <v>598</v>
      </c>
    </row>
    <row r="383" spans="1:3" ht="14.25">
      <c r="A383" s="129"/>
      <c r="B383" s="132"/>
      <c r="C383" s="59" t="s">
        <v>599</v>
      </c>
    </row>
    <row r="384" spans="1:3" ht="15" thickBot="1">
      <c r="A384" s="130"/>
      <c r="B384" s="133"/>
      <c r="C384" s="60" t="s">
        <v>600</v>
      </c>
    </row>
    <row r="385" spans="1:3" ht="14.25">
      <c r="A385" s="128" t="s">
        <v>601</v>
      </c>
      <c r="B385" s="131" t="s">
        <v>602</v>
      </c>
      <c r="C385" s="59" t="s">
        <v>603</v>
      </c>
    </row>
    <row r="386" spans="1:3" ht="14.25">
      <c r="A386" s="129"/>
      <c r="B386" s="132"/>
      <c r="C386" s="59" t="s">
        <v>604</v>
      </c>
    </row>
    <row r="387" spans="1:3" ht="15" thickBot="1">
      <c r="A387" s="130"/>
      <c r="B387" s="133"/>
      <c r="C387" s="60" t="s">
        <v>605</v>
      </c>
    </row>
    <row r="388" spans="1:3" ht="14.25">
      <c r="A388" s="128" t="s">
        <v>606</v>
      </c>
      <c r="B388" s="131" t="s">
        <v>607</v>
      </c>
      <c r="C388" s="59" t="s">
        <v>608</v>
      </c>
    </row>
    <row r="389" spans="1:3" ht="14.25">
      <c r="A389" s="129"/>
      <c r="B389" s="132"/>
      <c r="C389" s="59" t="s">
        <v>609</v>
      </c>
    </row>
    <row r="390" spans="1:3" ht="14.25">
      <c r="A390" s="129"/>
      <c r="B390" s="132"/>
      <c r="C390" s="59" t="s">
        <v>610</v>
      </c>
    </row>
    <row r="391" spans="1:3" ht="15" thickBot="1">
      <c r="A391" s="130"/>
      <c r="B391" s="133"/>
      <c r="C391" s="60" t="s">
        <v>600</v>
      </c>
    </row>
    <row r="392" spans="1:3" ht="15" thickBot="1">
      <c r="A392" s="63" t="s">
        <v>611</v>
      </c>
      <c r="B392" s="62" t="s">
        <v>612</v>
      </c>
      <c r="C392" s="60" t="s">
        <v>613</v>
      </c>
    </row>
    <row r="393" spans="1:3" ht="15" thickBot="1">
      <c r="A393" s="63" t="s">
        <v>614</v>
      </c>
      <c r="B393" s="62" t="s">
        <v>615</v>
      </c>
      <c r="C393" s="60" t="s">
        <v>616</v>
      </c>
    </row>
    <row r="394" spans="1:3" ht="14.25">
      <c r="A394" s="128" t="s">
        <v>617</v>
      </c>
      <c r="B394" s="131" t="s">
        <v>618</v>
      </c>
      <c r="C394" s="59" t="s">
        <v>619</v>
      </c>
    </row>
    <row r="395" spans="1:3" ht="14.25">
      <c r="A395" s="129"/>
      <c r="B395" s="132"/>
      <c r="C395" s="59" t="s">
        <v>620</v>
      </c>
    </row>
    <row r="396" spans="1:3" ht="14.25">
      <c r="A396" s="129"/>
      <c r="B396" s="132"/>
      <c r="C396" s="59" t="s">
        <v>621</v>
      </c>
    </row>
    <row r="397" spans="1:3" ht="15" thickBot="1">
      <c r="A397" s="130"/>
      <c r="B397" s="133"/>
      <c r="C397" s="60" t="s">
        <v>622</v>
      </c>
    </row>
    <row r="398" spans="1:3" ht="22.5">
      <c r="A398" s="128" t="s">
        <v>623</v>
      </c>
      <c r="B398" s="131" t="s">
        <v>624</v>
      </c>
      <c r="C398" s="59" t="s">
        <v>625</v>
      </c>
    </row>
    <row r="399" spans="1:3" ht="14.25">
      <c r="A399" s="129"/>
      <c r="B399" s="132"/>
      <c r="C399" s="59" t="s">
        <v>626</v>
      </c>
    </row>
    <row r="400" spans="1:3" ht="15" thickBot="1">
      <c r="A400" s="130"/>
      <c r="B400" s="133"/>
      <c r="C400" s="60" t="s">
        <v>627</v>
      </c>
    </row>
    <row r="401" spans="1:3" ht="14.25">
      <c r="A401" s="128" t="s">
        <v>628</v>
      </c>
      <c r="B401" s="131" t="s">
        <v>629</v>
      </c>
      <c r="C401" s="59" t="s">
        <v>630</v>
      </c>
    </row>
    <row r="402" spans="1:3" ht="14.25">
      <c r="A402" s="129"/>
      <c r="B402" s="132"/>
      <c r="C402" s="59" t="s">
        <v>631</v>
      </c>
    </row>
    <row r="403" spans="1:3" ht="14.25">
      <c r="A403" s="129"/>
      <c r="B403" s="132"/>
      <c r="C403" s="59" t="s">
        <v>632</v>
      </c>
    </row>
    <row r="404" spans="1:3" ht="15" thickBot="1">
      <c r="A404" s="130"/>
      <c r="B404" s="133"/>
      <c r="C404" s="60" t="s">
        <v>633</v>
      </c>
    </row>
    <row r="405" spans="1:3" ht="14.25">
      <c r="A405" s="128" t="s">
        <v>634</v>
      </c>
      <c r="B405" s="131" t="s">
        <v>635</v>
      </c>
      <c r="C405" s="59" t="s">
        <v>636</v>
      </c>
    </row>
    <row r="406" spans="1:3" ht="14.25">
      <c r="A406" s="129"/>
      <c r="B406" s="132"/>
      <c r="C406" s="59" t="s">
        <v>637</v>
      </c>
    </row>
    <row r="407" spans="1:3" ht="14.25">
      <c r="A407" s="129"/>
      <c r="B407" s="132"/>
      <c r="C407" s="59" t="s">
        <v>638</v>
      </c>
    </row>
    <row r="408" spans="1:3" ht="14.25">
      <c r="A408" s="129"/>
      <c r="B408" s="132"/>
      <c r="C408" s="59" t="s">
        <v>639</v>
      </c>
    </row>
    <row r="409" spans="1:3" ht="15" thickBot="1">
      <c r="A409" s="130"/>
      <c r="B409" s="133"/>
      <c r="C409" s="60" t="s">
        <v>640</v>
      </c>
    </row>
    <row r="410" spans="1:3" ht="14.25">
      <c r="A410" s="128" t="s">
        <v>641</v>
      </c>
      <c r="B410" s="131" t="s">
        <v>642</v>
      </c>
      <c r="C410" s="58" t="s">
        <v>643</v>
      </c>
    </row>
    <row r="411" spans="1:3" ht="14.25">
      <c r="A411" s="129"/>
      <c r="B411" s="132"/>
      <c r="C411" s="59" t="s">
        <v>644</v>
      </c>
    </row>
    <row r="412" spans="1:3" ht="14.25">
      <c r="A412" s="129"/>
      <c r="B412" s="132"/>
      <c r="C412" s="59" t="s">
        <v>645</v>
      </c>
    </row>
    <row r="413" spans="1:3" ht="14.25">
      <c r="A413" s="129"/>
      <c r="B413" s="132"/>
      <c r="C413" s="59" t="s">
        <v>646</v>
      </c>
    </row>
    <row r="414" spans="1:3" ht="14.25">
      <c r="A414" s="129"/>
      <c r="B414" s="132"/>
      <c r="C414" s="59" t="s">
        <v>647</v>
      </c>
    </row>
    <row r="415" spans="1:3" ht="14.25">
      <c r="A415" s="129"/>
      <c r="B415" s="132"/>
      <c r="C415" s="59" t="s">
        <v>648</v>
      </c>
    </row>
    <row r="416" spans="1:3" ht="14.25">
      <c r="A416" s="129"/>
      <c r="B416" s="132"/>
      <c r="C416" s="59" t="s">
        <v>649</v>
      </c>
    </row>
    <row r="417" spans="1:3" ht="14.25">
      <c r="A417" s="129"/>
      <c r="B417" s="132"/>
      <c r="C417" s="59" t="s">
        <v>650</v>
      </c>
    </row>
    <row r="418" spans="1:3" ht="15" thickBot="1">
      <c r="A418" s="130"/>
      <c r="B418" s="133"/>
      <c r="C418" s="59" t="s">
        <v>651</v>
      </c>
    </row>
    <row r="419" spans="1:3" ht="15" thickBot="1">
      <c r="A419" s="64" t="s">
        <v>652</v>
      </c>
      <c r="B419" s="62" t="s">
        <v>653</v>
      </c>
      <c r="C419" s="65" t="s">
        <v>654</v>
      </c>
    </row>
    <row r="420" spans="1:3" ht="15" thickBot="1">
      <c r="A420" s="125" t="s">
        <v>655</v>
      </c>
      <c r="B420" s="126"/>
      <c r="C420" s="127"/>
    </row>
    <row r="421" spans="1:3" ht="14.25">
      <c r="A421" s="128" t="s">
        <v>656</v>
      </c>
      <c r="B421" s="131" t="s">
        <v>657</v>
      </c>
      <c r="C421" s="59" t="s">
        <v>658</v>
      </c>
    </row>
    <row r="422" spans="1:3" ht="14.25">
      <c r="A422" s="129"/>
      <c r="B422" s="132"/>
      <c r="C422" s="59" t="s">
        <v>659</v>
      </c>
    </row>
    <row r="423" spans="1:3" ht="14.25">
      <c r="A423" s="129"/>
      <c r="B423" s="132"/>
      <c r="C423" s="59" t="s">
        <v>660</v>
      </c>
    </row>
    <row r="424" spans="1:3" ht="14.25">
      <c r="A424" s="129"/>
      <c r="B424" s="132"/>
      <c r="C424" s="59" t="s">
        <v>661</v>
      </c>
    </row>
    <row r="425" spans="1:3" ht="14.25">
      <c r="A425" s="129"/>
      <c r="B425" s="132"/>
      <c r="C425" s="59" t="s">
        <v>662</v>
      </c>
    </row>
    <row r="426" spans="1:3" ht="15" thickBot="1">
      <c r="A426" s="130"/>
      <c r="B426" s="133"/>
      <c r="C426" s="60" t="s">
        <v>663</v>
      </c>
    </row>
    <row r="427" spans="1:3" ht="45.75" thickBot="1">
      <c r="A427" s="63" t="s">
        <v>664</v>
      </c>
      <c r="B427" s="62" t="s">
        <v>665</v>
      </c>
      <c r="C427" s="60" t="s">
        <v>666</v>
      </c>
    </row>
    <row r="428" spans="1:3" ht="22.5">
      <c r="A428" s="128" t="s">
        <v>667</v>
      </c>
      <c r="B428" s="131" t="s">
        <v>668</v>
      </c>
      <c r="C428" s="59" t="s">
        <v>669</v>
      </c>
    </row>
    <row r="429" spans="1:3" ht="14.25">
      <c r="A429" s="129"/>
      <c r="B429" s="132"/>
      <c r="C429" s="59" t="s">
        <v>670</v>
      </c>
    </row>
    <row r="430" spans="1:3" ht="23.25" thickBot="1">
      <c r="A430" s="130"/>
      <c r="B430" s="133"/>
      <c r="C430" s="60" t="s">
        <v>671</v>
      </c>
    </row>
    <row r="431" spans="1:3" ht="15" thickBot="1">
      <c r="A431" s="63" t="s">
        <v>672</v>
      </c>
      <c r="B431" s="62" t="s">
        <v>673</v>
      </c>
      <c r="C431" s="60" t="s">
        <v>674</v>
      </c>
    </row>
    <row r="432" spans="1:3" ht="23.25" thickBot="1">
      <c r="A432" s="63" t="s">
        <v>675</v>
      </c>
      <c r="B432" s="62" t="s">
        <v>676</v>
      </c>
      <c r="C432" s="60" t="s">
        <v>677</v>
      </c>
    </row>
    <row r="433" spans="1:3" ht="15" thickBot="1">
      <c r="A433" s="63" t="s">
        <v>678</v>
      </c>
      <c r="B433" s="62" t="s">
        <v>679</v>
      </c>
      <c r="C433" s="60" t="s">
        <v>680</v>
      </c>
    </row>
    <row r="434" spans="1:3" ht="23.25" thickBot="1">
      <c r="A434" s="64" t="s">
        <v>681</v>
      </c>
      <c r="B434" s="62" t="s">
        <v>682</v>
      </c>
      <c r="C434" s="65" t="s">
        <v>683</v>
      </c>
    </row>
    <row r="435" spans="1:3" ht="15" thickBot="1">
      <c r="A435" s="64" t="s">
        <v>684</v>
      </c>
      <c r="B435" s="68" t="s">
        <v>685</v>
      </c>
      <c r="C435" s="69" t="s">
        <v>686</v>
      </c>
    </row>
    <row r="436" spans="1:3" ht="15" thickBot="1">
      <c r="A436" s="70" t="s">
        <v>687</v>
      </c>
      <c r="B436" s="71" t="s">
        <v>688</v>
      </c>
      <c r="C436" s="69" t="s">
        <v>689</v>
      </c>
    </row>
    <row r="437" spans="1:3" ht="29.25" thickBot="1">
      <c r="A437" s="70" t="s">
        <v>690</v>
      </c>
      <c r="B437" s="71" t="s">
        <v>691</v>
      </c>
      <c r="C437" s="69" t="s">
        <v>692</v>
      </c>
    </row>
    <row r="438" spans="1:3" ht="15" thickBot="1">
      <c r="A438" s="125" t="s">
        <v>693</v>
      </c>
      <c r="B438" s="126"/>
      <c r="C438" s="127"/>
    </row>
    <row r="439" spans="1:3" ht="33.75">
      <c r="A439" s="128" t="s">
        <v>694</v>
      </c>
      <c r="B439" s="131" t="s">
        <v>695</v>
      </c>
      <c r="C439" s="59" t="s">
        <v>696</v>
      </c>
    </row>
    <row r="440" spans="1:3" ht="14.25">
      <c r="A440" s="129"/>
      <c r="B440" s="132"/>
      <c r="C440" s="59" t="s">
        <v>697</v>
      </c>
    </row>
    <row r="441" spans="1:3" ht="15" thickBot="1">
      <c r="A441" s="130"/>
      <c r="B441" s="133"/>
      <c r="C441" s="60" t="s">
        <v>698</v>
      </c>
    </row>
    <row r="442" spans="1:3" ht="22.5">
      <c r="A442" s="128" t="s">
        <v>699</v>
      </c>
      <c r="B442" s="131" t="s">
        <v>700</v>
      </c>
      <c r="C442" s="73" t="s">
        <v>701</v>
      </c>
    </row>
    <row r="443" spans="1:3" ht="15" thickBot="1">
      <c r="A443" s="130"/>
      <c r="B443" s="133"/>
      <c r="C443" s="74"/>
    </row>
    <row r="444" spans="1:3" ht="14.25">
      <c r="A444" s="128" t="s">
        <v>702</v>
      </c>
      <c r="B444" s="131" t="s">
        <v>703</v>
      </c>
      <c r="C444" s="59" t="s">
        <v>704</v>
      </c>
    </row>
    <row r="445" spans="1:3" ht="14.25">
      <c r="A445" s="129"/>
      <c r="B445" s="132"/>
      <c r="C445" s="59" t="s">
        <v>705</v>
      </c>
    </row>
    <row r="446" spans="1:3" ht="14.25">
      <c r="A446" s="129"/>
      <c r="B446" s="132"/>
      <c r="C446" s="59" t="s">
        <v>706</v>
      </c>
    </row>
    <row r="447" spans="1:3" ht="14.25">
      <c r="A447" s="129"/>
      <c r="B447" s="132"/>
      <c r="C447" s="59" t="s">
        <v>707</v>
      </c>
    </row>
    <row r="448" spans="1:3" ht="14.25">
      <c r="A448" s="129"/>
      <c r="B448" s="132"/>
      <c r="C448" s="59" t="s">
        <v>708</v>
      </c>
    </row>
    <row r="449" spans="1:3" ht="14.25">
      <c r="A449" s="129"/>
      <c r="B449" s="132"/>
      <c r="C449" s="59" t="s">
        <v>709</v>
      </c>
    </row>
    <row r="450" spans="1:3" ht="15" thickBot="1">
      <c r="A450" s="130"/>
      <c r="B450" s="133"/>
      <c r="C450" s="60" t="s">
        <v>710</v>
      </c>
    </row>
    <row r="451" spans="1:3" ht="34.5" thickBot="1">
      <c r="A451" s="63" t="s">
        <v>711</v>
      </c>
      <c r="B451" s="62" t="s">
        <v>712</v>
      </c>
      <c r="C451" s="60" t="s">
        <v>713</v>
      </c>
    </row>
    <row r="452" spans="1:3" ht="23.25" thickBot="1">
      <c r="A452" s="63" t="s">
        <v>714</v>
      </c>
      <c r="B452" s="62" t="s">
        <v>715</v>
      </c>
      <c r="C452" s="60" t="s">
        <v>716</v>
      </c>
    </row>
    <row r="453" spans="1:3" ht="15" thickBot="1">
      <c r="A453" s="63" t="s">
        <v>717</v>
      </c>
      <c r="B453" s="62" t="s">
        <v>718</v>
      </c>
      <c r="C453" s="60" t="s">
        <v>719</v>
      </c>
    </row>
    <row r="454" spans="1:3" ht="23.25" thickBot="1">
      <c r="A454" s="63" t="s">
        <v>720</v>
      </c>
      <c r="B454" s="62" t="s">
        <v>721</v>
      </c>
      <c r="C454" s="60" t="s">
        <v>722</v>
      </c>
    </row>
    <row r="455" spans="1:3" ht="15" thickBot="1">
      <c r="A455" s="64" t="s">
        <v>723</v>
      </c>
      <c r="B455" s="62" t="s">
        <v>724</v>
      </c>
      <c r="C455" s="65" t="s">
        <v>725</v>
      </c>
    </row>
    <row r="456" spans="1:3" ht="22.5">
      <c r="A456" s="128" t="s">
        <v>726</v>
      </c>
      <c r="B456" s="131" t="s">
        <v>727</v>
      </c>
      <c r="C456" s="58" t="s">
        <v>728</v>
      </c>
    </row>
    <row r="457" spans="1:3" ht="14.25">
      <c r="A457" s="129"/>
      <c r="B457" s="132"/>
      <c r="C457" s="59" t="s">
        <v>729</v>
      </c>
    </row>
    <row r="458" spans="1:3" ht="14.25">
      <c r="A458" s="129"/>
      <c r="B458" s="132"/>
      <c r="C458" s="59" t="s">
        <v>730</v>
      </c>
    </row>
    <row r="459" spans="1:3" ht="14.25">
      <c r="A459" s="129"/>
      <c r="B459" s="132"/>
      <c r="C459" s="59" t="s">
        <v>731</v>
      </c>
    </row>
    <row r="460" spans="1:3" ht="14.25">
      <c r="A460" s="129"/>
      <c r="B460" s="132"/>
      <c r="C460" s="59" t="s">
        <v>732</v>
      </c>
    </row>
    <row r="461" spans="1:3" ht="14.25">
      <c r="A461" s="129"/>
      <c r="B461" s="132"/>
      <c r="C461" s="59" t="s">
        <v>733</v>
      </c>
    </row>
    <row r="462" spans="1:3" ht="14.25">
      <c r="A462" s="129"/>
      <c r="B462" s="132"/>
      <c r="C462" s="59" t="s">
        <v>734</v>
      </c>
    </row>
    <row r="463" spans="1:3" ht="14.25">
      <c r="A463" s="129"/>
      <c r="B463" s="132"/>
      <c r="C463" s="59" t="s">
        <v>735</v>
      </c>
    </row>
    <row r="464" spans="1:3" ht="14.25">
      <c r="A464" s="129"/>
      <c r="B464" s="132"/>
      <c r="C464" s="59" t="s">
        <v>736</v>
      </c>
    </row>
    <row r="465" spans="1:3" ht="14.25">
      <c r="A465" s="129"/>
      <c r="B465" s="132"/>
      <c r="C465" s="59" t="s">
        <v>737</v>
      </c>
    </row>
    <row r="466" spans="1:3" ht="14.25">
      <c r="A466" s="129"/>
      <c r="B466" s="132"/>
      <c r="C466" s="59" t="s">
        <v>738</v>
      </c>
    </row>
    <row r="467" spans="1:3" ht="34.5" thickBot="1">
      <c r="A467" s="130"/>
      <c r="B467" s="133"/>
      <c r="C467" s="60" t="s">
        <v>739</v>
      </c>
    </row>
    <row r="468" spans="1:3" ht="14.25">
      <c r="A468" s="128" t="s">
        <v>740</v>
      </c>
      <c r="B468" s="131" t="s">
        <v>741</v>
      </c>
      <c r="C468" s="59" t="s">
        <v>742</v>
      </c>
    </row>
    <row r="469" spans="1:3" ht="15" thickBot="1">
      <c r="A469" s="130"/>
      <c r="B469" s="133"/>
      <c r="C469" s="60" t="s">
        <v>743</v>
      </c>
    </row>
    <row r="470" spans="1:3" ht="23.25" thickBot="1">
      <c r="A470" s="63" t="s">
        <v>744</v>
      </c>
      <c r="B470" s="62" t="s">
        <v>745</v>
      </c>
      <c r="C470" s="60" t="s">
        <v>746</v>
      </c>
    </row>
    <row r="471" spans="1:3" ht="15" thickBot="1">
      <c r="A471" s="63" t="s">
        <v>747</v>
      </c>
      <c r="B471" s="62" t="s">
        <v>748</v>
      </c>
      <c r="C471" s="60" t="s">
        <v>749</v>
      </c>
    </row>
    <row r="472" spans="1:3" ht="14.25">
      <c r="A472" s="128" t="s">
        <v>750</v>
      </c>
      <c r="B472" s="131" t="s">
        <v>751</v>
      </c>
      <c r="C472" s="59" t="s">
        <v>752</v>
      </c>
    </row>
    <row r="473" spans="1:3" ht="23.25" thickBot="1">
      <c r="A473" s="130"/>
      <c r="B473" s="133"/>
      <c r="C473" s="60" t="s">
        <v>753</v>
      </c>
    </row>
    <row r="474" spans="1:3" ht="14.25">
      <c r="A474" s="128" t="s">
        <v>754</v>
      </c>
      <c r="B474" s="131" t="s">
        <v>755</v>
      </c>
      <c r="C474" s="59" t="s">
        <v>756</v>
      </c>
    </row>
    <row r="475" spans="1:3" ht="15" thickBot="1">
      <c r="A475" s="130"/>
      <c r="B475" s="133"/>
      <c r="C475" s="60" t="s">
        <v>757</v>
      </c>
    </row>
    <row r="476" spans="1:3" ht="23.25" thickBot="1">
      <c r="A476" s="63" t="s">
        <v>758</v>
      </c>
      <c r="B476" s="62" t="s">
        <v>759</v>
      </c>
      <c r="C476" s="60" t="s">
        <v>760</v>
      </c>
    </row>
    <row r="477" spans="1:3" ht="14.25">
      <c r="A477" s="128" t="s">
        <v>761</v>
      </c>
      <c r="B477" s="131" t="s">
        <v>762</v>
      </c>
      <c r="C477" s="59" t="s">
        <v>763</v>
      </c>
    </row>
    <row r="478" spans="1:3" ht="15" thickBot="1">
      <c r="A478" s="130"/>
      <c r="B478" s="133"/>
      <c r="C478" s="60" t="s">
        <v>764</v>
      </c>
    </row>
    <row r="479" spans="1:3" ht="14.25">
      <c r="A479" s="128" t="s">
        <v>765</v>
      </c>
      <c r="B479" s="131" t="s">
        <v>766</v>
      </c>
      <c r="C479" s="59" t="s">
        <v>767</v>
      </c>
    </row>
    <row r="480" spans="1:3" ht="22.5">
      <c r="A480" s="129"/>
      <c r="B480" s="132"/>
      <c r="C480" s="75" t="s">
        <v>768</v>
      </c>
    </row>
    <row r="481" spans="1:3" ht="14.25">
      <c r="A481" s="129"/>
      <c r="B481" s="132"/>
      <c r="C481" s="59" t="s">
        <v>769</v>
      </c>
    </row>
    <row r="482" spans="1:3" ht="15" thickBot="1">
      <c r="A482" s="130"/>
      <c r="B482" s="133"/>
      <c r="C482" s="60" t="s">
        <v>770</v>
      </c>
    </row>
    <row r="483" spans="1:3" ht="14.25">
      <c r="A483" s="128" t="s">
        <v>771</v>
      </c>
      <c r="B483" s="131" t="s">
        <v>772</v>
      </c>
      <c r="C483" s="59" t="s">
        <v>773</v>
      </c>
    </row>
    <row r="484" spans="1:3" ht="14.25">
      <c r="A484" s="129"/>
      <c r="B484" s="132"/>
      <c r="C484" s="59" t="s">
        <v>774</v>
      </c>
    </row>
    <row r="485" spans="1:3" ht="22.5">
      <c r="A485" s="129"/>
      <c r="B485" s="132"/>
      <c r="C485" s="59" t="s">
        <v>775</v>
      </c>
    </row>
    <row r="486" spans="1:3" ht="15" thickBot="1">
      <c r="A486" s="130"/>
      <c r="B486" s="133"/>
      <c r="C486" s="60" t="s">
        <v>776</v>
      </c>
    </row>
    <row r="487" spans="1:3" ht="15" thickBot="1">
      <c r="A487" s="63" t="s">
        <v>777</v>
      </c>
      <c r="B487" s="62" t="s">
        <v>778</v>
      </c>
      <c r="C487" s="60" t="s">
        <v>779</v>
      </c>
    </row>
    <row r="488" spans="1:3" ht="15" thickBot="1">
      <c r="A488" s="63" t="s">
        <v>780</v>
      </c>
      <c r="B488" s="62" t="s">
        <v>781</v>
      </c>
      <c r="C488" s="60" t="s">
        <v>782</v>
      </c>
    </row>
    <row r="489" spans="1:3" ht="23.25" thickBot="1">
      <c r="A489" s="63" t="s">
        <v>783</v>
      </c>
      <c r="B489" s="62" t="s">
        <v>784</v>
      </c>
      <c r="C489" s="60" t="s">
        <v>785</v>
      </c>
    </row>
    <row r="490" spans="1:3" ht="14.25">
      <c r="A490" s="128" t="s">
        <v>786</v>
      </c>
      <c r="B490" s="131" t="s">
        <v>787</v>
      </c>
      <c r="C490" s="59" t="s">
        <v>788</v>
      </c>
    </row>
    <row r="491" spans="1:3" ht="14.25">
      <c r="A491" s="129"/>
      <c r="B491" s="132"/>
      <c r="C491" s="59" t="s">
        <v>789</v>
      </c>
    </row>
    <row r="492" spans="1:3" ht="14.25">
      <c r="A492" s="129"/>
      <c r="B492" s="132"/>
      <c r="C492" s="59" t="s">
        <v>790</v>
      </c>
    </row>
    <row r="493" spans="1:3" ht="14.25">
      <c r="A493" s="129"/>
      <c r="B493" s="132"/>
      <c r="C493" s="59" t="s">
        <v>791</v>
      </c>
    </row>
    <row r="494" spans="1:3" ht="14.25">
      <c r="A494" s="129"/>
      <c r="B494" s="132"/>
      <c r="C494" s="59" t="s">
        <v>792</v>
      </c>
    </row>
    <row r="495" spans="1:3" ht="14.25">
      <c r="A495" s="129"/>
      <c r="B495" s="132"/>
      <c r="C495" s="59" t="s">
        <v>793</v>
      </c>
    </row>
    <row r="496" spans="1:3" ht="15" thickBot="1">
      <c r="A496" s="130"/>
      <c r="B496" s="133"/>
      <c r="C496" s="60" t="s">
        <v>794</v>
      </c>
    </row>
    <row r="497" spans="1:3" ht="14.25">
      <c r="A497" s="128" t="s">
        <v>795</v>
      </c>
      <c r="B497" s="131" t="s">
        <v>796</v>
      </c>
      <c r="C497" s="59" t="s">
        <v>797</v>
      </c>
    </row>
    <row r="498" spans="1:3" ht="14.25">
      <c r="A498" s="129"/>
      <c r="B498" s="132"/>
      <c r="C498" s="59" t="s">
        <v>798</v>
      </c>
    </row>
    <row r="499" spans="1:3" ht="15" thickBot="1">
      <c r="A499" s="130"/>
      <c r="B499" s="133"/>
      <c r="C499" s="60" t="s">
        <v>799</v>
      </c>
    </row>
    <row r="500" spans="1:3" ht="23.25" thickBot="1">
      <c r="A500" s="63" t="s">
        <v>800</v>
      </c>
      <c r="B500" s="62" t="s">
        <v>801</v>
      </c>
      <c r="C500" s="60" t="s">
        <v>802</v>
      </c>
    </row>
    <row r="501" spans="1:3" ht="15" thickBot="1">
      <c r="A501" s="63" t="s">
        <v>803</v>
      </c>
      <c r="B501" s="62" t="s">
        <v>804</v>
      </c>
      <c r="C501" s="60" t="s">
        <v>805</v>
      </c>
    </row>
    <row r="502" spans="1:3" ht="26.25" thickBot="1">
      <c r="A502" s="63" t="s">
        <v>806</v>
      </c>
      <c r="B502" s="62" t="s">
        <v>807</v>
      </c>
      <c r="C502" s="60" t="s">
        <v>808</v>
      </c>
    </row>
    <row r="503" spans="1:3" ht="15" thickBot="1">
      <c r="A503" s="63" t="s">
        <v>809</v>
      </c>
      <c r="B503" s="62" t="s">
        <v>810</v>
      </c>
      <c r="C503" s="60" t="s">
        <v>811</v>
      </c>
    </row>
    <row r="504" spans="1:3" ht="26.25" thickBot="1">
      <c r="A504" s="63" t="s">
        <v>812</v>
      </c>
      <c r="B504" s="62" t="s">
        <v>813</v>
      </c>
      <c r="C504" s="60" t="s">
        <v>814</v>
      </c>
    </row>
    <row r="505" spans="1:3" ht="22.5">
      <c r="A505" s="128" t="s">
        <v>815</v>
      </c>
      <c r="B505" s="131" t="s">
        <v>816</v>
      </c>
      <c r="C505" s="58" t="s">
        <v>817</v>
      </c>
    </row>
    <row r="506" spans="1:3" ht="14.25">
      <c r="A506" s="129"/>
      <c r="B506" s="132"/>
      <c r="C506" s="59" t="s">
        <v>818</v>
      </c>
    </row>
    <row r="507" spans="1:3" ht="15" thickBot="1">
      <c r="A507" s="130"/>
      <c r="B507" s="133"/>
      <c r="C507" s="60" t="s">
        <v>819</v>
      </c>
    </row>
    <row r="508" spans="1:3" ht="14.25">
      <c r="A508" s="128" t="s">
        <v>820</v>
      </c>
      <c r="B508" s="131" t="s">
        <v>821</v>
      </c>
      <c r="C508" s="59" t="s">
        <v>822</v>
      </c>
    </row>
    <row r="509" spans="1:3" ht="15" thickBot="1">
      <c r="A509" s="130"/>
      <c r="B509" s="133"/>
      <c r="C509" s="59" t="s">
        <v>823</v>
      </c>
    </row>
    <row r="510" spans="1:3" ht="15" thickBot="1">
      <c r="A510" s="66" t="s">
        <v>824</v>
      </c>
      <c r="B510" s="62" t="s">
        <v>825</v>
      </c>
      <c r="C510" s="58" t="s">
        <v>826</v>
      </c>
    </row>
    <row r="511" spans="1:3" ht="15" thickBot="1">
      <c r="A511" s="66" t="s">
        <v>827</v>
      </c>
      <c r="B511" s="62" t="s">
        <v>828</v>
      </c>
      <c r="C511" s="58" t="s">
        <v>829</v>
      </c>
    </row>
    <row r="512" spans="1:3" ht="14.25">
      <c r="A512" s="128" t="s">
        <v>830</v>
      </c>
      <c r="B512" s="131" t="s">
        <v>831</v>
      </c>
      <c r="C512" s="58" t="s">
        <v>832</v>
      </c>
    </row>
    <row r="513" spans="1:3" ht="14.25">
      <c r="A513" s="129"/>
      <c r="B513" s="132"/>
      <c r="C513" s="59" t="s">
        <v>833</v>
      </c>
    </row>
    <row r="514" spans="1:3" ht="14.25">
      <c r="A514" s="129"/>
      <c r="B514" s="132"/>
      <c r="C514" s="59" t="s">
        <v>834</v>
      </c>
    </row>
    <row r="515" spans="1:3" ht="14.25">
      <c r="A515" s="129"/>
      <c r="B515" s="132"/>
      <c r="C515" s="59" t="s">
        <v>835</v>
      </c>
    </row>
    <row r="516" spans="1:3" ht="14.25">
      <c r="A516" s="129"/>
      <c r="B516" s="132"/>
      <c r="C516" s="59" t="s">
        <v>836</v>
      </c>
    </row>
    <row r="517" spans="1:3" ht="14.25">
      <c r="A517" s="129"/>
      <c r="B517" s="132"/>
      <c r="C517" s="59" t="s">
        <v>837</v>
      </c>
    </row>
    <row r="518" spans="1:3" ht="14.25">
      <c r="A518" s="129"/>
      <c r="B518" s="132"/>
      <c r="C518" s="59" t="s">
        <v>838</v>
      </c>
    </row>
    <row r="519" spans="1:3" ht="14.25">
      <c r="A519" s="129"/>
      <c r="B519" s="132"/>
      <c r="C519" s="59" t="s">
        <v>839</v>
      </c>
    </row>
    <row r="520" spans="1:3" ht="14.25">
      <c r="A520" s="129"/>
      <c r="B520" s="132"/>
      <c r="C520" s="59" t="s">
        <v>840</v>
      </c>
    </row>
    <row r="521" spans="1:3" ht="15" thickBot="1">
      <c r="A521" s="130"/>
      <c r="B521" s="133"/>
      <c r="C521" s="67" t="s">
        <v>841</v>
      </c>
    </row>
    <row r="522" spans="1:3" ht="15" thickBot="1">
      <c r="A522" s="70" t="s">
        <v>842</v>
      </c>
      <c r="B522" s="71" t="s">
        <v>843</v>
      </c>
      <c r="C522" s="69" t="s">
        <v>844</v>
      </c>
    </row>
    <row r="523" spans="1:3" ht="15" thickBot="1">
      <c r="A523" s="70" t="s">
        <v>845</v>
      </c>
      <c r="B523" s="71" t="s">
        <v>846</v>
      </c>
      <c r="C523" s="69" t="s">
        <v>847</v>
      </c>
    </row>
    <row r="524" spans="1:3" ht="15" thickBot="1">
      <c r="A524" s="70" t="s">
        <v>848</v>
      </c>
      <c r="B524" s="71" t="s">
        <v>849</v>
      </c>
      <c r="C524" s="69" t="s">
        <v>850</v>
      </c>
    </row>
    <row r="525" spans="1:3" ht="15" thickBot="1">
      <c r="A525" s="70" t="s">
        <v>851</v>
      </c>
      <c r="B525" s="71" t="s">
        <v>852</v>
      </c>
      <c r="C525" s="69" t="s">
        <v>853</v>
      </c>
    </row>
    <row r="526" spans="1:3" ht="15" thickBot="1">
      <c r="A526" s="70" t="s">
        <v>854</v>
      </c>
      <c r="B526" s="71" t="s">
        <v>855</v>
      </c>
      <c r="C526" s="69" t="s">
        <v>856</v>
      </c>
    </row>
    <row r="527" spans="1:3" ht="15" thickBot="1">
      <c r="A527" s="70" t="s">
        <v>857</v>
      </c>
      <c r="B527" s="71" t="s">
        <v>858</v>
      </c>
      <c r="C527" s="69" t="s">
        <v>859</v>
      </c>
    </row>
    <row r="528" spans="1:3" ht="29.25" thickBot="1">
      <c r="A528" s="70" t="s">
        <v>860</v>
      </c>
      <c r="B528" s="71" t="s">
        <v>861</v>
      </c>
      <c r="C528" s="69" t="s">
        <v>862</v>
      </c>
    </row>
    <row r="529" spans="1:3" ht="15" thickBot="1">
      <c r="A529" s="70" t="s">
        <v>863</v>
      </c>
      <c r="B529" s="71" t="s">
        <v>864</v>
      </c>
      <c r="C529" s="69" t="s">
        <v>865</v>
      </c>
    </row>
    <row r="530" spans="1:3" ht="29.25" thickBot="1">
      <c r="A530" s="70" t="s">
        <v>866</v>
      </c>
      <c r="B530" s="71" t="s">
        <v>867</v>
      </c>
      <c r="C530" s="69" t="s">
        <v>868</v>
      </c>
    </row>
    <row r="531" spans="1:3" ht="29.25" thickBot="1">
      <c r="A531" s="70" t="s">
        <v>869</v>
      </c>
      <c r="B531" s="71" t="s">
        <v>870</v>
      </c>
      <c r="C531" s="69" t="s">
        <v>871</v>
      </c>
    </row>
    <row r="532" spans="1:3" ht="29.25" thickBot="1">
      <c r="A532" s="70" t="s">
        <v>872</v>
      </c>
      <c r="B532" s="71" t="s">
        <v>873</v>
      </c>
      <c r="C532" s="69" t="s">
        <v>874</v>
      </c>
    </row>
    <row r="533" spans="1:3" ht="15" thickBot="1">
      <c r="A533" s="125" t="s">
        <v>875</v>
      </c>
      <c r="B533" s="126"/>
      <c r="C533" s="127"/>
    </row>
    <row r="534" spans="1:3" ht="34.5" thickBot="1">
      <c r="A534" s="63" t="s">
        <v>876</v>
      </c>
      <c r="B534" s="62" t="s">
        <v>877</v>
      </c>
      <c r="C534" s="60" t="s">
        <v>878</v>
      </c>
    </row>
    <row r="535" spans="1:3" ht="23.25" thickBot="1">
      <c r="A535" s="63" t="s">
        <v>879</v>
      </c>
      <c r="B535" s="62" t="s">
        <v>880</v>
      </c>
      <c r="C535" s="60" t="s">
        <v>881</v>
      </c>
    </row>
    <row r="536" spans="1:3" ht="23.25" thickBot="1">
      <c r="A536" s="63" t="s">
        <v>882</v>
      </c>
      <c r="B536" s="62" t="s">
        <v>883</v>
      </c>
      <c r="C536" s="60" t="s">
        <v>884</v>
      </c>
    </row>
    <row r="537" spans="1:3" ht="15" thickBot="1">
      <c r="A537" s="63" t="s">
        <v>885</v>
      </c>
      <c r="B537" s="62" t="s">
        <v>886</v>
      </c>
      <c r="C537" s="60" t="s">
        <v>887</v>
      </c>
    </row>
    <row r="538" spans="1:3" ht="15" thickBot="1">
      <c r="A538" s="63" t="s">
        <v>888</v>
      </c>
      <c r="B538" s="62" t="s">
        <v>889</v>
      </c>
      <c r="C538" s="60" t="s">
        <v>890</v>
      </c>
    </row>
    <row r="539" spans="1:3" ht="15" thickBot="1">
      <c r="A539" s="63" t="s">
        <v>891</v>
      </c>
      <c r="B539" s="62" t="s">
        <v>892</v>
      </c>
      <c r="C539" s="60" t="s">
        <v>893</v>
      </c>
    </row>
    <row r="540" spans="1:3" ht="15" thickBot="1">
      <c r="A540" s="63" t="s">
        <v>894</v>
      </c>
      <c r="B540" s="62" t="s">
        <v>895</v>
      </c>
      <c r="C540" s="60" t="s">
        <v>896</v>
      </c>
    </row>
    <row r="541" spans="1:3" ht="15" thickBot="1">
      <c r="A541" s="125" t="s">
        <v>897</v>
      </c>
      <c r="B541" s="126"/>
      <c r="C541" s="127"/>
    </row>
    <row r="542" spans="1:3" ht="14.25">
      <c r="A542" s="128" t="s">
        <v>898</v>
      </c>
      <c r="B542" s="131" t="s">
        <v>899</v>
      </c>
      <c r="C542" s="76" t="s">
        <v>900</v>
      </c>
    </row>
    <row r="543" spans="1:3" ht="14.25">
      <c r="A543" s="129"/>
      <c r="B543" s="132"/>
      <c r="C543" s="59" t="s">
        <v>901</v>
      </c>
    </row>
    <row r="544" spans="1:3" ht="14.25">
      <c r="A544" s="129"/>
      <c r="B544" s="132"/>
      <c r="C544" s="59" t="s">
        <v>902</v>
      </c>
    </row>
    <row r="545" spans="1:3" ht="14.25">
      <c r="A545" s="129"/>
      <c r="B545" s="132"/>
      <c r="C545" s="59" t="s">
        <v>903</v>
      </c>
    </row>
    <row r="546" spans="1:3" ht="33.75">
      <c r="A546" s="129"/>
      <c r="B546" s="132"/>
      <c r="C546" s="59" t="s">
        <v>904</v>
      </c>
    </row>
    <row r="547" spans="1:3" ht="15" thickBot="1">
      <c r="A547" s="130"/>
      <c r="B547" s="133"/>
      <c r="C547" s="60" t="s">
        <v>905</v>
      </c>
    </row>
    <row r="548" spans="1:3" ht="14.25">
      <c r="A548" s="128" t="s">
        <v>906</v>
      </c>
      <c r="B548" s="131" t="s">
        <v>907</v>
      </c>
      <c r="C548" s="59" t="s">
        <v>908</v>
      </c>
    </row>
    <row r="549" spans="1:3" ht="14.25">
      <c r="A549" s="129"/>
      <c r="B549" s="132"/>
      <c r="C549" s="59" t="s">
        <v>909</v>
      </c>
    </row>
    <row r="550" spans="1:3" ht="14.25">
      <c r="A550" s="129"/>
      <c r="B550" s="132"/>
      <c r="C550" s="59" t="s">
        <v>910</v>
      </c>
    </row>
    <row r="551" spans="1:3" ht="14.25">
      <c r="A551" s="129"/>
      <c r="B551" s="132"/>
      <c r="C551" s="59" t="s">
        <v>911</v>
      </c>
    </row>
    <row r="552" spans="1:3" ht="14.25">
      <c r="A552" s="129"/>
      <c r="B552" s="132"/>
      <c r="C552" s="59" t="s">
        <v>912</v>
      </c>
    </row>
    <row r="553" spans="1:3" ht="14.25">
      <c r="A553" s="129"/>
      <c r="B553" s="132"/>
      <c r="C553" s="59" t="s">
        <v>913</v>
      </c>
    </row>
    <row r="554" spans="1:3" ht="14.25">
      <c r="A554" s="129"/>
      <c r="B554" s="132"/>
      <c r="C554" s="59" t="s">
        <v>914</v>
      </c>
    </row>
    <row r="555" spans="1:3" ht="14.25">
      <c r="A555" s="129"/>
      <c r="B555" s="132"/>
      <c r="C555" s="59" t="s">
        <v>915</v>
      </c>
    </row>
    <row r="556" spans="1:3" ht="14.25">
      <c r="A556" s="129"/>
      <c r="B556" s="132"/>
      <c r="C556" s="59" t="s">
        <v>916</v>
      </c>
    </row>
    <row r="557" spans="1:3" ht="15" thickBot="1">
      <c r="A557" s="130"/>
      <c r="B557" s="133"/>
      <c r="C557" s="60" t="s">
        <v>917</v>
      </c>
    </row>
    <row r="558" spans="1:3" ht="23.25" thickBot="1">
      <c r="A558" s="61" t="s">
        <v>918</v>
      </c>
      <c r="B558" s="62" t="s">
        <v>919</v>
      </c>
      <c r="C558" s="59" t="s">
        <v>920</v>
      </c>
    </row>
    <row r="559" spans="1:3" ht="15" thickBot="1">
      <c r="A559" s="66" t="s">
        <v>921</v>
      </c>
      <c r="B559" s="62" t="s">
        <v>922</v>
      </c>
      <c r="C559" s="58" t="s">
        <v>923</v>
      </c>
    </row>
    <row r="560" spans="1:3" ht="15" thickBot="1">
      <c r="A560" s="66" t="s">
        <v>924</v>
      </c>
      <c r="B560" s="62" t="s">
        <v>925</v>
      </c>
      <c r="C560" s="58" t="s">
        <v>926</v>
      </c>
    </row>
    <row r="561" spans="1:3" ht="15" thickBot="1">
      <c r="A561" s="134" t="s">
        <v>927</v>
      </c>
      <c r="B561" s="135" t="s">
        <v>928</v>
      </c>
      <c r="C561" s="69" t="s">
        <v>929</v>
      </c>
    </row>
    <row r="562" spans="1:3" ht="15" thickBot="1">
      <c r="A562" s="134"/>
      <c r="B562" s="135"/>
      <c r="C562" s="69" t="s">
        <v>930</v>
      </c>
    </row>
    <row r="563" spans="1:3" ht="15" thickBot="1">
      <c r="A563" s="134"/>
      <c r="B563" s="135"/>
      <c r="C563" s="69" t="s">
        <v>931</v>
      </c>
    </row>
    <row r="564" spans="1:3" ht="15" thickBot="1">
      <c r="A564" s="134"/>
      <c r="B564" s="135"/>
      <c r="C564" s="69" t="s">
        <v>932</v>
      </c>
    </row>
    <row r="565" spans="1:3" ht="15" thickBot="1">
      <c r="A565" s="134"/>
      <c r="B565" s="135"/>
      <c r="C565" s="69" t="s">
        <v>933</v>
      </c>
    </row>
    <row r="566" spans="1:3" ht="15" thickBot="1">
      <c r="A566" s="134"/>
      <c r="B566" s="135"/>
      <c r="C566" s="69" t="s">
        <v>934</v>
      </c>
    </row>
    <row r="567" spans="1:3" ht="15" thickBot="1">
      <c r="A567" s="134"/>
      <c r="B567" s="135"/>
      <c r="C567" s="69" t="s">
        <v>935</v>
      </c>
    </row>
    <row r="568" spans="1:3" ht="15" thickBot="1">
      <c r="A568" s="134"/>
      <c r="B568" s="135"/>
      <c r="C568" s="69" t="s">
        <v>936</v>
      </c>
    </row>
    <row r="569" spans="1:3" ht="15" thickBot="1">
      <c r="A569" s="134"/>
      <c r="B569" s="135"/>
      <c r="C569" s="69" t="s">
        <v>937</v>
      </c>
    </row>
    <row r="570" spans="1:3" ht="15" thickBot="1">
      <c r="A570" s="134"/>
      <c r="B570" s="135"/>
      <c r="C570" s="69" t="s">
        <v>938</v>
      </c>
    </row>
    <row r="571" spans="1:3" ht="15" thickBot="1">
      <c r="A571" s="134"/>
      <c r="B571" s="135"/>
      <c r="C571" s="69" t="s">
        <v>939</v>
      </c>
    </row>
    <row r="572" spans="1:3" ht="15" thickBot="1">
      <c r="A572" s="134"/>
      <c r="B572" s="135"/>
      <c r="C572" s="69" t="s">
        <v>940</v>
      </c>
    </row>
    <row r="573" spans="1:3" ht="23.25" thickBot="1">
      <c r="A573" s="64" t="s">
        <v>941</v>
      </c>
      <c r="B573" s="68" t="s">
        <v>942</v>
      </c>
      <c r="C573" s="69" t="s">
        <v>943</v>
      </c>
    </row>
    <row r="574" spans="1:3" ht="23.25" thickBot="1">
      <c r="A574" s="64" t="s">
        <v>944</v>
      </c>
      <c r="B574" s="68" t="s">
        <v>945</v>
      </c>
      <c r="C574" s="69" t="s">
        <v>946</v>
      </c>
    </row>
    <row r="575" spans="1:3" ht="15" thickBot="1">
      <c r="A575" s="70" t="s">
        <v>947</v>
      </c>
      <c r="B575" s="71" t="s">
        <v>948</v>
      </c>
      <c r="C575" s="69" t="s">
        <v>949</v>
      </c>
    </row>
    <row r="576" spans="1:3" ht="15" thickBot="1">
      <c r="A576" s="70" t="s">
        <v>950</v>
      </c>
      <c r="B576" s="71" t="s">
        <v>951</v>
      </c>
      <c r="C576" s="77" t="s">
        <v>952</v>
      </c>
    </row>
    <row r="577" spans="1:3" ht="15" thickBot="1">
      <c r="A577" s="70" t="s">
        <v>953</v>
      </c>
      <c r="B577" s="71" t="s">
        <v>954</v>
      </c>
      <c r="C577" s="77" t="s">
        <v>955</v>
      </c>
    </row>
    <row r="578" spans="1:3" ht="15" thickBot="1">
      <c r="A578" s="125" t="s">
        <v>956</v>
      </c>
      <c r="B578" s="126"/>
      <c r="C578" s="127"/>
    </row>
    <row r="579" spans="1:3" ht="14.25">
      <c r="A579" s="128" t="s">
        <v>957</v>
      </c>
      <c r="B579" s="131" t="s">
        <v>958</v>
      </c>
      <c r="C579" s="59" t="s">
        <v>959</v>
      </c>
    </row>
    <row r="580" spans="1:3" ht="14.25">
      <c r="A580" s="129"/>
      <c r="B580" s="132"/>
      <c r="C580" s="59" t="s">
        <v>960</v>
      </c>
    </row>
    <row r="581" spans="1:3" ht="14.25">
      <c r="A581" s="129"/>
      <c r="B581" s="132"/>
      <c r="C581" s="59" t="s">
        <v>961</v>
      </c>
    </row>
    <row r="582" spans="1:3" ht="22.5">
      <c r="A582" s="129"/>
      <c r="B582" s="132"/>
      <c r="C582" s="59" t="s">
        <v>962</v>
      </c>
    </row>
    <row r="583" spans="1:3" ht="14.25">
      <c r="A583" s="129"/>
      <c r="B583" s="132"/>
      <c r="C583" s="59" t="s">
        <v>963</v>
      </c>
    </row>
    <row r="584" spans="1:3" ht="22.5">
      <c r="A584" s="129"/>
      <c r="B584" s="132"/>
      <c r="C584" s="59" t="s">
        <v>964</v>
      </c>
    </row>
    <row r="585" spans="1:3" ht="23.25" thickBot="1">
      <c r="A585" s="130"/>
      <c r="B585" s="133"/>
      <c r="C585" s="60" t="s">
        <v>965</v>
      </c>
    </row>
    <row r="586" spans="1:3" ht="26.25" thickBot="1">
      <c r="A586" s="63" t="s">
        <v>966</v>
      </c>
      <c r="B586" s="62" t="s">
        <v>967</v>
      </c>
      <c r="C586" s="60" t="s">
        <v>968</v>
      </c>
    </row>
    <row r="587" spans="1:3" ht="22.5">
      <c r="A587" s="128" t="s">
        <v>969</v>
      </c>
      <c r="B587" s="131" t="s">
        <v>970</v>
      </c>
      <c r="C587" s="59" t="s">
        <v>971</v>
      </c>
    </row>
    <row r="588" spans="1:3" ht="15" thickBot="1">
      <c r="A588" s="130"/>
      <c r="B588" s="133"/>
      <c r="C588" s="60" t="s">
        <v>972</v>
      </c>
    </row>
    <row r="589" spans="1:3" ht="14.25">
      <c r="A589" s="128" t="s">
        <v>973</v>
      </c>
      <c r="B589" s="131" t="s">
        <v>974</v>
      </c>
      <c r="C589" s="59" t="s">
        <v>975</v>
      </c>
    </row>
    <row r="590" spans="1:3" ht="22.5">
      <c r="A590" s="129"/>
      <c r="B590" s="132"/>
      <c r="C590" s="59" t="s">
        <v>976</v>
      </c>
    </row>
    <row r="591" spans="1:3" ht="15" thickBot="1">
      <c r="A591" s="130"/>
      <c r="B591" s="133"/>
      <c r="C591" s="67" t="s">
        <v>977</v>
      </c>
    </row>
    <row r="592" spans="1:3" ht="14.25">
      <c r="A592" s="128" t="s">
        <v>978</v>
      </c>
      <c r="B592" s="131" t="s">
        <v>979</v>
      </c>
      <c r="C592" s="59" t="s">
        <v>980</v>
      </c>
    </row>
    <row r="593" spans="1:3" ht="14.25">
      <c r="A593" s="129"/>
      <c r="B593" s="132"/>
      <c r="C593" s="75" t="s">
        <v>981</v>
      </c>
    </row>
    <row r="594" spans="1:3" ht="15" thickBot="1">
      <c r="A594" s="130"/>
      <c r="B594" s="133"/>
      <c r="C594" s="78" t="s">
        <v>982</v>
      </c>
    </row>
    <row r="595" spans="1:3" ht="22.5">
      <c r="A595" s="128" t="s">
        <v>983</v>
      </c>
      <c r="B595" s="131" t="s">
        <v>984</v>
      </c>
      <c r="C595" s="59" t="s">
        <v>985</v>
      </c>
    </row>
    <row r="596" spans="1:3" ht="22.5">
      <c r="A596" s="129"/>
      <c r="B596" s="132"/>
      <c r="C596" s="59" t="s">
        <v>986</v>
      </c>
    </row>
    <row r="597" spans="1:3" ht="14.25">
      <c r="A597" s="129"/>
      <c r="B597" s="132"/>
      <c r="C597" s="59" t="s">
        <v>987</v>
      </c>
    </row>
    <row r="598" spans="1:3" ht="14.25">
      <c r="A598" s="129"/>
      <c r="B598" s="132"/>
      <c r="C598" s="59" t="s">
        <v>988</v>
      </c>
    </row>
    <row r="599" spans="1:3" ht="14.25">
      <c r="A599" s="129"/>
      <c r="B599" s="132"/>
      <c r="C599" s="59" t="s">
        <v>989</v>
      </c>
    </row>
    <row r="600" spans="1:3" ht="14.25">
      <c r="A600" s="129"/>
      <c r="B600" s="132"/>
      <c r="C600" s="59" t="s">
        <v>990</v>
      </c>
    </row>
    <row r="601" spans="1:3" ht="14.25">
      <c r="A601" s="129"/>
      <c r="B601" s="132"/>
      <c r="C601" s="59" t="s">
        <v>991</v>
      </c>
    </row>
    <row r="602" spans="1:3" ht="14.25">
      <c r="A602" s="129"/>
      <c r="B602" s="132"/>
      <c r="C602" s="59" t="s">
        <v>992</v>
      </c>
    </row>
    <row r="603" spans="1:3" ht="22.5">
      <c r="A603" s="129"/>
      <c r="B603" s="132"/>
      <c r="C603" s="59" t="s">
        <v>993</v>
      </c>
    </row>
    <row r="604" spans="1:3" ht="15" thickBot="1">
      <c r="A604" s="129"/>
      <c r="B604" s="132"/>
      <c r="C604" s="59" t="s">
        <v>994</v>
      </c>
    </row>
    <row r="605" spans="1:3" ht="15" thickBot="1">
      <c r="A605" s="70" t="s">
        <v>995</v>
      </c>
      <c r="B605" s="71" t="s">
        <v>996</v>
      </c>
      <c r="C605" s="69" t="s">
        <v>997</v>
      </c>
    </row>
    <row r="606" spans="1:3" ht="15" thickBot="1">
      <c r="A606" s="125" t="s">
        <v>998</v>
      </c>
      <c r="B606" s="126"/>
      <c r="C606" s="127"/>
    </row>
    <row r="607" spans="1:3" ht="14.25">
      <c r="A607" s="128" t="s">
        <v>999</v>
      </c>
      <c r="B607" s="131" t="s">
        <v>1000</v>
      </c>
      <c r="C607" s="59" t="s">
        <v>1001</v>
      </c>
    </row>
    <row r="608" spans="1:3" ht="14.25">
      <c r="A608" s="129"/>
      <c r="B608" s="132"/>
      <c r="C608" s="59" t="s">
        <v>1002</v>
      </c>
    </row>
    <row r="609" spans="1:3" ht="14.25">
      <c r="A609" s="129"/>
      <c r="B609" s="132"/>
      <c r="C609" s="59" t="s">
        <v>1003</v>
      </c>
    </row>
    <row r="610" spans="1:3" ht="14.25">
      <c r="A610" s="129"/>
      <c r="B610" s="132"/>
      <c r="C610" s="59" t="s">
        <v>1004</v>
      </c>
    </row>
    <row r="611" spans="1:3" ht="14.25">
      <c r="A611" s="129"/>
      <c r="B611" s="132"/>
      <c r="C611" s="59" t="s">
        <v>1005</v>
      </c>
    </row>
    <row r="612" spans="1:3" ht="14.25">
      <c r="A612" s="129"/>
      <c r="B612" s="132"/>
      <c r="C612" s="59" t="s">
        <v>1006</v>
      </c>
    </row>
    <row r="613" spans="1:3" ht="15" thickBot="1">
      <c r="A613" s="130"/>
      <c r="B613" s="133"/>
      <c r="C613" s="60" t="s">
        <v>1007</v>
      </c>
    </row>
    <row r="614" spans="1:3" ht="15" thickBot="1">
      <c r="A614" s="63" t="s">
        <v>1008</v>
      </c>
      <c r="B614" s="62" t="s">
        <v>1009</v>
      </c>
      <c r="C614" s="60" t="s">
        <v>1010</v>
      </c>
    </row>
    <row r="615" spans="1:3" ht="14.25">
      <c r="A615" s="128" t="s">
        <v>1011</v>
      </c>
      <c r="B615" s="131" t="s">
        <v>1012</v>
      </c>
      <c r="C615" s="58" t="s">
        <v>1013</v>
      </c>
    </row>
    <row r="616" spans="1:3" ht="14.25">
      <c r="A616" s="129"/>
      <c r="B616" s="132"/>
      <c r="C616" s="59" t="s">
        <v>1014</v>
      </c>
    </row>
    <row r="617" spans="1:3" ht="14.25">
      <c r="A617" s="129"/>
      <c r="B617" s="132"/>
      <c r="C617" s="59" t="s">
        <v>1015</v>
      </c>
    </row>
    <row r="618" spans="1:3" ht="14.25">
      <c r="A618" s="129"/>
      <c r="B618" s="132"/>
      <c r="C618" s="59" t="s">
        <v>1016</v>
      </c>
    </row>
    <row r="619" spans="1:3" ht="34.5" thickBot="1">
      <c r="A619" s="130"/>
      <c r="B619" s="133"/>
      <c r="C619" s="60" t="s">
        <v>1017</v>
      </c>
    </row>
    <row r="620" spans="1:3" ht="15" thickBot="1">
      <c r="A620" s="63" t="s">
        <v>1018</v>
      </c>
      <c r="B620" s="62" t="s">
        <v>1019</v>
      </c>
      <c r="C620" s="60" t="s">
        <v>1020</v>
      </c>
    </row>
    <row r="621" spans="1:3" ht="23.25" thickBot="1">
      <c r="A621" s="63" t="s">
        <v>1021</v>
      </c>
      <c r="B621" s="62" t="s">
        <v>1022</v>
      </c>
      <c r="C621" s="60" t="s">
        <v>1023</v>
      </c>
    </row>
    <row r="622" spans="1:3" ht="23.25" thickBot="1">
      <c r="A622" s="63" t="s">
        <v>1024</v>
      </c>
      <c r="B622" s="62" t="s">
        <v>1025</v>
      </c>
      <c r="C622" s="60" t="s">
        <v>1026</v>
      </c>
    </row>
    <row r="623" spans="1:3" ht="15" thickBot="1">
      <c r="A623" s="63" t="s">
        <v>1027</v>
      </c>
      <c r="B623" s="62" t="s">
        <v>1028</v>
      </c>
      <c r="C623" s="60" t="s">
        <v>1029</v>
      </c>
    </row>
    <row r="624" spans="1:3" ht="14.25">
      <c r="A624" s="128" t="s">
        <v>1030</v>
      </c>
      <c r="B624" s="131" t="s">
        <v>1031</v>
      </c>
      <c r="C624" s="59" t="s">
        <v>1032</v>
      </c>
    </row>
    <row r="625" spans="1:3" ht="14.25">
      <c r="A625" s="129"/>
      <c r="B625" s="132"/>
      <c r="C625" s="59" t="s">
        <v>1033</v>
      </c>
    </row>
    <row r="626" spans="1:3" ht="14.25">
      <c r="A626" s="129"/>
      <c r="B626" s="132"/>
      <c r="C626" s="59" t="s">
        <v>1034</v>
      </c>
    </row>
    <row r="627" spans="1:3" ht="14.25">
      <c r="A627" s="129"/>
      <c r="B627" s="132"/>
      <c r="C627" s="59" t="s">
        <v>1035</v>
      </c>
    </row>
    <row r="628" spans="1:3" ht="14.25">
      <c r="A628" s="129"/>
      <c r="B628" s="132"/>
      <c r="C628" s="59" t="s">
        <v>1036</v>
      </c>
    </row>
    <row r="629" spans="1:3" ht="14.25">
      <c r="A629" s="129"/>
      <c r="B629" s="132"/>
      <c r="C629" s="59" t="s">
        <v>1037</v>
      </c>
    </row>
    <row r="630" spans="1:3" ht="14.25">
      <c r="A630" s="129"/>
      <c r="B630" s="132"/>
      <c r="C630" s="59" t="s">
        <v>1038</v>
      </c>
    </row>
    <row r="631" spans="1:3" ht="14.25">
      <c r="A631" s="129"/>
      <c r="B631" s="132"/>
      <c r="C631" s="59" t="s">
        <v>1039</v>
      </c>
    </row>
    <row r="632" spans="1:3" ht="14.25">
      <c r="A632" s="129"/>
      <c r="B632" s="132"/>
      <c r="C632" s="59" t="s">
        <v>1040</v>
      </c>
    </row>
    <row r="633" spans="1:3" ht="14.25">
      <c r="A633" s="129"/>
      <c r="B633" s="132"/>
      <c r="C633" s="59" t="s">
        <v>1041</v>
      </c>
    </row>
    <row r="634" spans="1:3" ht="15" thickBot="1">
      <c r="A634" s="130"/>
      <c r="B634" s="133"/>
      <c r="C634" s="60" t="s">
        <v>1042</v>
      </c>
    </row>
  </sheetData>
  <sheetProtection/>
  <mergeCells count="184">
    <mergeCell ref="A624:A634"/>
    <mergeCell ref="B624:B634"/>
    <mergeCell ref="A595:A604"/>
    <mergeCell ref="B595:B604"/>
    <mergeCell ref="A606:C606"/>
    <mergeCell ref="A607:A613"/>
    <mergeCell ref="B607:B613"/>
    <mergeCell ref="A615:A619"/>
    <mergeCell ref="B615:B619"/>
    <mergeCell ref="A587:A588"/>
    <mergeCell ref="B587:B588"/>
    <mergeCell ref="A589:A591"/>
    <mergeCell ref="B589:B591"/>
    <mergeCell ref="A592:A594"/>
    <mergeCell ref="B592:B594"/>
    <mergeCell ref="A548:A557"/>
    <mergeCell ref="B548:B557"/>
    <mergeCell ref="A561:A572"/>
    <mergeCell ref="B561:B572"/>
    <mergeCell ref="A578:C578"/>
    <mergeCell ref="A579:A585"/>
    <mergeCell ref="B579:B585"/>
    <mergeCell ref="A512:A521"/>
    <mergeCell ref="B512:B521"/>
    <mergeCell ref="A533:C533"/>
    <mergeCell ref="A541:C541"/>
    <mergeCell ref="A542:A547"/>
    <mergeCell ref="B542:B547"/>
    <mergeCell ref="A497:A499"/>
    <mergeCell ref="B497:B499"/>
    <mergeCell ref="A505:A507"/>
    <mergeCell ref="B505:B507"/>
    <mergeCell ref="A508:A509"/>
    <mergeCell ref="B508:B509"/>
    <mergeCell ref="A479:A482"/>
    <mergeCell ref="B479:B482"/>
    <mergeCell ref="A483:A486"/>
    <mergeCell ref="B483:B486"/>
    <mergeCell ref="A490:A496"/>
    <mergeCell ref="B490:B496"/>
    <mergeCell ref="A472:A473"/>
    <mergeCell ref="B472:B473"/>
    <mergeCell ref="A474:A475"/>
    <mergeCell ref="B474:B475"/>
    <mergeCell ref="A477:A478"/>
    <mergeCell ref="B477:B478"/>
    <mergeCell ref="A444:A450"/>
    <mergeCell ref="B444:B450"/>
    <mergeCell ref="A456:A467"/>
    <mergeCell ref="B456:B467"/>
    <mergeCell ref="A468:A469"/>
    <mergeCell ref="B468:B469"/>
    <mergeCell ref="A428:A430"/>
    <mergeCell ref="B428:B430"/>
    <mergeCell ref="A438:C438"/>
    <mergeCell ref="A439:A441"/>
    <mergeCell ref="B439:B441"/>
    <mergeCell ref="A442:A443"/>
    <mergeCell ref="B442:B443"/>
    <mergeCell ref="A405:A409"/>
    <mergeCell ref="B405:B409"/>
    <mergeCell ref="A410:A418"/>
    <mergeCell ref="B410:B418"/>
    <mergeCell ref="A420:C420"/>
    <mergeCell ref="A421:A426"/>
    <mergeCell ref="B421:B426"/>
    <mergeCell ref="A394:A397"/>
    <mergeCell ref="B394:B397"/>
    <mergeCell ref="A398:A400"/>
    <mergeCell ref="B398:B400"/>
    <mergeCell ref="A401:A404"/>
    <mergeCell ref="B401:B404"/>
    <mergeCell ref="A382:A384"/>
    <mergeCell ref="B382:B384"/>
    <mergeCell ref="A385:A387"/>
    <mergeCell ref="B385:B387"/>
    <mergeCell ref="A388:A391"/>
    <mergeCell ref="B388:B391"/>
    <mergeCell ref="A368:C368"/>
    <mergeCell ref="A373:A374"/>
    <mergeCell ref="B373:B374"/>
    <mergeCell ref="A375:A378"/>
    <mergeCell ref="B375:B378"/>
    <mergeCell ref="A379:A381"/>
    <mergeCell ref="B379:B381"/>
    <mergeCell ref="A353:A357"/>
    <mergeCell ref="B353:B357"/>
    <mergeCell ref="A362:A363"/>
    <mergeCell ref="B362:B363"/>
    <mergeCell ref="A364:A367"/>
    <mergeCell ref="B364:B367"/>
    <mergeCell ref="A338:A342"/>
    <mergeCell ref="B338:B342"/>
    <mergeCell ref="A344:A349"/>
    <mergeCell ref="B344:B349"/>
    <mergeCell ref="A351:A352"/>
    <mergeCell ref="B351:B352"/>
    <mergeCell ref="A311:A312"/>
    <mergeCell ref="B311:B312"/>
    <mergeCell ref="A316:A330"/>
    <mergeCell ref="B316:B330"/>
    <mergeCell ref="A331:A337"/>
    <mergeCell ref="B331:B337"/>
    <mergeCell ref="A297:A298"/>
    <mergeCell ref="B297:B298"/>
    <mergeCell ref="A300:A304"/>
    <mergeCell ref="B300:B304"/>
    <mergeCell ref="A307:A310"/>
    <mergeCell ref="B307:B310"/>
    <mergeCell ref="A287:A288"/>
    <mergeCell ref="B287:B288"/>
    <mergeCell ref="A291:C291"/>
    <mergeCell ref="A292:A293"/>
    <mergeCell ref="B292:B293"/>
    <mergeCell ref="A294:A295"/>
    <mergeCell ref="B294:B295"/>
    <mergeCell ref="A281:A282"/>
    <mergeCell ref="B281:B282"/>
    <mergeCell ref="A283:A284"/>
    <mergeCell ref="B283:B284"/>
    <mergeCell ref="A285:A286"/>
    <mergeCell ref="B285:B286"/>
    <mergeCell ref="A257:A269"/>
    <mergeCell ref="B257:B269"/>
    <mergeCell ref="A270:A278"/>
    <mergeCell ref="B270:B278"/>
    <mergeCell ref="A279:A280"/>
    <mergeCell ref="B279:B280"/>
    <mergeCell ref="A225:A236"/>
    <mergeCell ref="B225:B236"/>
    <mergeCell ref="A239:A243"/>
    <mergeCell ref="B239:B243"/>
    <mergeCell ref="A247:A256"/>
    <mergeCell ref="B247:B256"/>
    <mergeCell ref="A189:A191"/>
    <mergeCell ref="B189:B191"/>
    <mergeCell ref="A193:C193"/>
    <mergeCell ref="A202:C202"/>
    <mergeCell ref="A203:A221"/>
    <mergeCell ref="B203:B221"/>
    <mergeCell ref="A176:A180"/>
    <mergeCell ref="B176:B180"/>
    <mergeCell ref="A181:A184"/>
    <mergeCell ref="B181:B184"/>
    <mergeCell ref="A185:A186"/>
    <mergeCell ref="B185:B186"/>
    <mergeCell ref="A158:A161"/>
    <mergeCell ref="B158:B161"/>
    <mergeCell ref="A162:A168"/>
    <mergeCell ref="B162:B168"/>
    <mergeCell ref="A170:A175"/>
    <mergeCell ref="B170:B175"/>
    <mergeCell ref="A135:A142"/>
    <mergeCell ref="B135:B142"/>
    <mergeCell ref="A143:A149"/>
    <mergeCell ref="B143:B149"/>
    <mergeCell ref="A150:A157"/>
    <mergeCell ref="B150:B157"/>
    <mergeCell ref="A86:A96"/>
    <mergeCell ref="B86:B96"/>
    <mergeCell ref="A99:C99"/>
    <mergeCell ref="A100:A106"/>
    <mergeCell ref="B100:B106"/>
    <mergeCell ref="A107:A134"/>
    <mergeCell ref="B107:B134"/>
    <mergeCell ref="A62:A68"/>
    <mergeCell ref="B62:B68"/>
    <mergeCell ref="A72:A76"/>
    <mergeCell ref="B72:B76"/>
    <mergeCell ref="A77:A85"/>
    <mergeCell ref="B77:B85"/>
    <mergeCell ref="A14:A28"/>
    <mergeCell ref="B14:B28"/>
    <mergeCell ref="A32:A37"/>
    <mergeCell ref="B32:B37"/>
    <mergeCell ref="A40:C40"/>
    <mergeCell ref="A41:A61"/>
    <mergeCell ref="B41:B61"/>
    <mergeCell ref="A3:C3"/>
    <mergeCell ref="A4:A8"/>
    <mergeCell ref="B4:B8"/>
    <mergeCell ref="A9:C9"/>
    <mergeCell ref="A10:A12"/>
    <mergeCell ref="B10:B12"/>
  </mergeCells>
  <hyperlinks>
    <hyperlink ref="A1" location="RFQ!O12" display="Back"/>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Swartwout</dc:creator>
  <cp:keywords/>
  <dc:description/>
  <cp:lastModifiedBy>admin</cp:lastModifiedBy>
  <cp:lastPrinted>2015-09-03T05:43:13Z</cp:lastPrinted>
  <dcterms:created xsi:type="dcterms:W3CDTF">2011-10-28T13:42:44Z</dcterms:created>
  <dcterms:modified xsi:type="dcterms:W3CDTF">2020-10-29T07:03:13Z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