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Sheet1!$A$6:$J$41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7" i="1" l="1"/>
  <c r="I40" i="1" l="1"/>
  <c r="I41" i="1" l="1"/>
</calcChain>
</file>

<file path=xl/sharedStrings.xml><?xml version="1.0" encoding="utf-8"?>
<sst xmlns="http://schemas.openxmlformats.org/spreadsheetml/2006/main" count="85" uniqueCount="54">
  <si>
    <t>№ п/п</t>
  </si>
  <si>
    <t>Ед. изм.</t>
  </si>
  <si>
    <t>Кол-во</t>
  </si>
  <si>
    <t>ИТОГО:</t>
  </si>
  <si>
    <t>Составил:</t>
  </si>
  <si>
    <t>Согласовано:</t>
  </si>
  <si>
    <t>Населенный пункт и регион</t>
  </si>
  <si>
    <t>Наименование и техническая характеристика оборудования и материалов</t>
  </si>
  <si>
    <t>Тип, марка, ГОСТ</t>
  </si>
  <si>
    <t>Код оборудования (артикул) оборудования, изделия, материала</t>
  </si>
  <si>
    <r>
      <t xml:space="preserve">Примечание
</t>
    </r>
    <r>
      <rPr>
        <i/>
        <sz val="11"/>
        <rFont val="Calibri"/>
        <family val="2"/>
        <charset val="204"/>
        <scheme val="minor"/>
      </rPr>
      <t>(Источник цены коммерческого обзора: КП, № счета, ссылка на интернет-магазин, прайс категорийной стратегии, конкурентный отбор и пр.)</t>
    </r>
  </si>
  <si>
    <t xml:space="preserve">Менеджер группы по обеспечению СМР ООС  </t>
  </si>
  <si>
    <t>______________ Фалилеева К.С.</t>
  </si>
  <si>
    <t xml:space="preserve">                                                                                   </t>
  </si>
  <si>
    <t>ИТОГО с НДС:</t>
  </si>
  <si>
    <t>НДС 20%:</t>
  </si>
  <si>
    <t xml:space="preserve">Начальник ООС                                          </t>
  </si>
  <si>
    <t>______________  Лариков А.Э.</t>
  </si>
  <si>
    <t>м</t>
  </si>
  <si>
    <t>Цена подрядной организации ( с учетом доставки), руб без НДС</t>
  </si>
  <si>
    <t>Сумма подрядной организации ( с учетом доставки), руб без НДС</t>
  </si>
  <si>
    <t>Протокол согласования цен на материалы №___ от __.__.____
Выполнение СМР и ПНР системы электрического обогрева водосточной системы, узла технического учета хозяйственно-питьевого водоснабжения и кабельных линий, внутреннего электроснабжения на объекте «Узел водооборота. Циркуляционная насосная станция», в рамках второго этапа строительства «ТАФ»</t>
  </si>
  <si>
    <t>Кабель монтажный экранированный, с медной луженой жилой, изоляцией и оболочкой из ПВХ пластиката, пониженной пожарной опасности, МКЭШВнг(А)-LS 2х1,0, ТУ 16.К73.146-2016, АО «Электрокабель» Кольчугинский завод</t>
  </si>
  <si>
    <t>Кабель силовой гибкий, не распространяющий горение, с низким дымо- и газовыделением, жила медная, изоляция и оболочка из ПВХ композиции пониженной пожароопасности, напряжением 1кВ, КГВВнг(А)-LS 3х1,5 мм.</t>
  </si>
  <si>
    <t>Кабель силовой гибкий, не распространяющий горение, с низким дымо- и газовыделением, жила медная, изоляция и оболочка из ПВХ композиции пониженной пожароопасности, напряжением 1кВ, КГВВнг(А)-LS 5х35 мм.</t>
  </si>
  <si>
    <t>Кабель силовой, не распространяющий горение, с низким дымо - и газовыделением , жила алюминиевая , изоляция и оболочка из ПВХ композиции пониженной пожароопасности АВВГнг(А)-LS 5х25 мм 2</t>
  </si>
  <si>
    <t>Кабель силовой, не распространяющий горение, с низким дымо - и газовыделением , жила алюминиевая , изоляция и оболочка из ПВХ композиции пониженной пожароопасности АВВГнг(А)-LS 5х50 мм 2</t>
  </si>
  <si>
    <t>Кабель силовой, не распространяющий горение, с низким дымо - и газовыделением , жила алюминиевая , изоляция и оболочка из ПВХ композиции пониженной пожароопасности АВВГнг(А)-LS 5х70 мм 2</t>
  </si>
  <si>
    <t>Кабель силовой, не распространяющий горение, с низким дымо-  и газовыделением , жила медная , изоляция и оболочка из ПВХ композиции пониженной пожароопасности , огнестойкий , напряжением 1 кВ ВВГнг(А)-FRLS 5х10 мм 2</t>
  </si>
  <si>
    <t>Кабель силовой, не распространяющий горение, с низким дымо-  и газовыделением , жила медная , изоляция и оболочка из ПВХ композиции пониженной пожароопасности , огнестойкий , напряжением 1 кВ ВВГнг(А)-FRLS 5х4 мм 2</t>
  </si>
  <si>
    <t xml:space="preserve">Кабель силовой, не распространяющий горение, с низким дымо-и газовыделением , жила медная , изоляция и оболочка из ПВХ композиции пониженной пожароопасности , напряжением 1кВ, сечением ВВГнг(А)-LS 5х10 мм 2 </t>
  </si>
  <si>
    <t>Кабель силовой, не распространяющий горение, с низким дымо-и газовыделением , жила медная , изоляция и оболочка из ПВХ композиции пониженной пожароопасности , напряжением 1кВ, сечением ВВГнг(А)-LS 5х16 мм 2</t>
  </si>
  <si>
    <t>Кабель силовой, не распространяющий горение, с низким дымо-и газовыделением , жила медная , изоляция и оболочка из ПВХ композиции пониженной пожароопасности , напряжением 1кВ, сечением ВВГнг(А)-LS 5х2,5 мм 2</t>
  </si>
  <si>
    <t>Кабель силовой, не распространяющий горение, с низким дымо-и газовыделением , жила медная , изоляция и оболочка из ПВХ композиции пониженной пожароопасности , напряжением 1кВ, сечением ВВГнг(А)-LS 5х4 мм 2</t>
  </si>
  <si>
    <t>Кабель силовой, не распространяющий горение, с низким дымо-и газовыделением , жила медная , изоляция и оболочка из ПВХ композиции пониженной пожароопасности , напряжением 1кВ, сечением ВВГнг(А)-LS 5х6 мм 2</t>
  </si>
  <si>
    <t>Кабель силовой, не распространяющий горение, с низким дымо- и газовыделением, жила медная, изоляция и оболочка из ПВХ композиции пониженной пожароопасности напряжением 1кВ ВВГнг(А)-LS 2х1,5мм2,  ГОСТ 31996-2012</t>
  </si>
  <si>
    <t>Кабель силовой, не распространяющий горение, с низким дымо- и газовыделением, жила медная, изоляция и оболочка из ПВХ композиции пониженной пожароопасности напряжением 1кВ ВВГнг(А)-LS 3х1,5мм2,  ГОСТ 31996-2012</t>
  </si>
  <si>
    <t>Кабель силовой, не распространяющий горение, с низким дымо- и газовыделением, жила медная, изоляция и оболочка из ПВХ композиции пониженной пожароопасности напряжением 1кВ ВВГнг(А)-LS 3х2,5мм2,  ГОСТ 31996-2012</t>
  </si>
  <si>
    <t>Кабель силовой, не распространяющий горение, с низким дымо- и газовыделением, жила медная, изоляция и оболочка из ПВХ композиции пониженной пожароопасности напряжением 1кВ ВВГнг(А)-LS 3х4мм2,  ГОСТ 31996-2012</t>
  </si>
  <si>
    <t>Кабель силовой, не распространяющий горение, с низким дымо- и газовыделением, жила медная, изоляция и оболочка из ПВХ композиции пониженной пожароопасности напряжением 1кВ ВВГнг(А)-LS 4х1,5мм2,  ГОСТ 31996-2012</t>
  </si>
  <si>
    <t>Кабель силовой, не распространяющий горение, с низким дымо- и газовыделением, жила медная, изоляция и оболочка из ПВХ композиции пониженной пожароопасности напряжением 1кВ ВВГнг(А)-LS 4х10мм2,  ГОСТ 31996-2012</t>
  </si>
  <si>
    <t>Кабель силовой, не распространяющий горение, с низким дымо- и газовыделением, жила медная, изоляция и оболочка из ПВХ композиции пониженной пожароопасности напряжением 1кВ ВВГнг(А)-LS 4х16мм2,  ГОСТ 31996-2012</t>
  </si>
  <si>
    <t>Кабель силовой, не распространяющий горение, с низким дымо- и газовыделением, жила медная, изоляция и оболочка из ПВХ композиции пониженной пожароопасности напряжением 1кВ ВВГнг(А)-LS 4х4мм2,  ГОСТ 31996-2012</t>
  </si>
  <si>
    <t>Кабель силовой, не распространяющий горение, с низким дымо- и газовыделением, жила медная, изоляция и оболочка из ПВХ композиции пониженной пожароопасности напряжением 1кВ ВВГнг(А)-LS 5х10мм2,  ГОСТ 31996-2012</t>
  </si>
  <si>
    <t>Кабель витая пара Standard UTP 5e 4x2xAWG24 CuPE Out</t>
  </si>
  <si>
    <t>Кабель силовой с медными жилами, с изоляцией и оболочной из ПВХ пластиката пониженной пожароопасности, с низким дымо- и газовыделением, ВВГнг(А)-LS 3х1,5, ТУ 16.К71-310-2001, АО «Электрокабель», Кольчугинский завод</t>
  </si>
  <si>
    <t>Силовой кабель, медная жила, изоляция жил ПВХ пластиката пониженной пожароопасности, оболочка из ПВХ пластиката пониженной пожароопасности, без защитного покрова, не распространяющий горение при групповой прокладке по категории А, с низким показателем дымо и газовыделения при горении и тлении ВВГнг(А)-LS-0,66 3х4</t>
  </si>
  <si>
    <t>Контрольный кабель, медная жила, изоляция жил ПВХ пластиката пониженной пожароопасности, оболочка из ПВХ пластиката пониженной пожароопасности, без защитного покрова, экранированный, не распространяющий горение при групповой прокладке по категории А, с низким показателем дымо и газовыделения при горении и тлении КВВГЭнг(А)-LS-0,66 4х1,5</t>
  </si>
  <si>
    <t>Силовой кабель, медная жила, изоляция жил ПВХ пластиката пониженной пожароопасности, оболочка из ПВХ пластиката пониженной пожароопасности, без защитного покрова, не распространяющий горение при групповой прокладке по категории А, с низким показателем дымо и газовыделения при горении и тлении ВВГнг(А)-LS-0,66 5х4</t>
  </si>
  <si>
    <t>Провод пониженной пожарной опасности с изоляцией из ПВХ пластиката желто-зеленый, ПуГВнг(А)-LS 1x6,0, ТУ 16-705.502-2011, АО «Электрокабель», Кольчугинский завод</t>
  </si>
  <si>
    <t>Провод установочный с медными жилами ПуГВ 1х10 мм 2</t>
  </si>
  <si>
    <t>Провод установочный с медными жилами ПуГВ 1х25 мм 2</t>
  </si>
  <si>
    <t>Провод установочный с медными жилами ПуГВ 1х4 мм 2</t>
  </si>
  <si>
    <t>Провод установочный с медными жилами ПуГВ 1х6 мм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</si>
</sst>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_р_._-;\-* #,##0.00_р_._-;_-* &quot;-&quot;??_р_.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3">
    <xf numFmtId="0" fontId="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164" fontId="13" fillId="0" borderId="0" applyFont="0" applyFill="0" applyBorder="0" applyAlignment="0" applyProtection="0"/>
    <xf numFmtId="0" fontId="8" fillId="0" borderId="0"/>
    <xf numFmtId="0" fontId="14" fillId="0" borderId="1">
      <alignment horizontal="center"/>
    </xf>
    <xf numFmtId="0" fontId="13" fillId="0" borderId="0">
      <alignment vertical="top"/>
    </xf>
    <xf numFmtId="0" fontId="14" fillId="0" borderId="1">
      <alignment horizontal="center"/>
    </xf>
    <xf numFmtId="0" fontId="14" fillId="0" borderId="0">
      <alignment vertical="top"/>
    </xf>
    <xf numFmtId="0" fontId="13" fillId="0" borderId="0"/>
    <xf numFmtId="0" fontId="14" fillId="0" borderId="0">
      <alignment horizontal="right" vertical="top" wrapText="1"/>
    </xf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1">
      <alignment horizontal="center" wrapText="1"/>
    </xf>
    <xf numFmtId="0" fontId="13" fillId="0" borderId="0">
      <alignment vertical="top"/>
    </xf>
    <xf numFmtId="0" fontId="13" fillId="0" borderId="0"/>
    <xf numFmtId="0" fontId="13" fillId="0" borderId="0"/>
    <xf numFmtId="0" fontId="14" fillId="0" borderId="0"/>
    <xf numFmtId="0" fontId="14" fillId="0" borderId="1">
      <alignment horizontal="center" wrapText="1"/>
    </xf>
    <xf numFmtId="0" fontId="14" fillId="0" borderId="1">
      <alignment horizontal="center"/>
    </xf>
    <xf numFmtId="0" fontId="13" fillId="0" borderId="0"/>
    <xf numFmtId="0" fontId="14" fillId="0" borderId="1">
      <alignment horizontal="center" wrapText="1"/>
    </xf>
    <xf numFmtId="0" fontId="13" fillId="0" borderId="0"/>
    <xf numFmtId="0" fontId="14" fillId="0" borderId="0">
      <alignment horizontal="center"/>
    </xf>
    <xf numFmtId="0" fontId="14" fillId="0" borderId="0">
      <alignment horizontal="left" vertical="top"/>
    </xf>
    <xf numFmtId="0" fontId="13" fillId="0" borderId="1">
      <alignment vertical="top" wrapText="1"/>
    </xf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</cellStyleXfs>
  <cellXfs count="59">
    <xf numFmtId="0" fontId="0" fillId="0" borderId="0" xfId="0"/>
    <xf numFmtId="0" fontId="10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/>
    <xf numFmtId="0" fontId="15" fillId="0" borderId="0" xfId="0" applyFont="1" applyBorder="1"/>
    <xf numFmtId="0" fontId="15" fillId="0" borderId="2" xfId="0" applyFont="1" applyBorder="1"/>
    <xf numFmtId="0" fontId="17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/>
    <xf numFmtId="0" fontId="9" fillId="0" borderId="0" xfId="0" applyFont="1" applyAlignment="1">
      <alignment vertical="center" wrapText="1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wrapText="1"/>
    </xf>
    <xf numFmtId="0" fontId="10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" fontId="18" fillId="0" borderId="1" xfId="0" applyNumberFormat="1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/>
    </xf>
    <xf numFmtId="4" fontId="0" fillId="0" borderId="0" xfId="0" applyNumberFormat="1"/>
    <xf numFmtId="0" fontId="21" fillId="0" borderId="1" xfId="0" applyFont="1" applyBorder="1" applyAlignment="1">
      <alignment horizontal="right"/>
    </xf>
    <xf numFmtId="4" fontId="21" fillId="0" borderId="1" xfId="0" applyNumberFormat="1" applyFon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3" fontId="3" fillId="0" borderId="0" xfId="0" applyNumberFormat="1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  <xf numFmtId="0" fontId="19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0" fillId="2" borderId="0" xfId="0" applyFill="1"/>
    <xf numFmtId="0" fontId="16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24" fillId="0" borderId="1" xfId="0" applyNumberFormat="1" applyFont="1" applyFill="1" applyBorder="1" applyAlignment="1" applyProtection="1">
      <alignment vertical="top" wrapText="1"/>
    </xf>
    <xf numFmtId="0" fontId="25" fillId="0" borderId="1" xfId="0" applyNumberFormat="1" applyFont="1" applyFill="1" applyBorder="1" applyAlignment="1" applyProtection="1">
      <alignment horizontal="left" vertical="top" wrapText="1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1" fontId="26" fillId="0" borderId="1" xfId="0" applyNumberFormat="1" applyFont="1" applyFill="1" applyBorder="1" applyAlignment="1" applyProtection="1">
      <alignment horizontal="center" vertical="center"/>
    </xf>
    <xf numFmtId="0" fontId="25" fillId="0" borderId="1" xfId="7" applyNumberFormat="1" applyFont="1" applyFill="1" applyBorder="1" applyAlignment="1" applyProtection="1">
      <alignment horizontal="left" vertical="top" wrapText="1"/>
    </xf>
    <xf numFmtId="0" fontId="26" fillId="0" borderId="1" xfId="7" applyNumberFormat="1" applyFont="1" applyFill="1" applyBorder="1" applyAlignment="1" applyProtection="1">
      <alignment horizontal="center" vertical="center" wrapText="1"/>
    </xf>
    <xf numFmtId="1" fontId="26" fillId="0" borderId="1" xfId="7" applyNumberFormat="1" applyFont="1" applyFill="1" applyBorder="1" applyAlignment="1" applyProtection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right"/>
    </xf>
  </cellXfs>
  <cellStyles count="173">
    <cellStyle name="Акт" xfId="8"/>
    <cellStyle name="АктМТСН" xfId="9"/>
    <cellStyle name="ВедРесурсов" xfId="10"/>
    <cellStyle name="ВедРесурсовАкт" xfId="11"/>
    <cellStyle name="Индексы" xfId="12"/>
    <cellStyle name="Итоги" xfId="13"/>
    <cellStyle name="ИтогоАктБазЦ" xfId="14"/>
    <cellStyle name="ИтогоАктБИМ" xfId="15"/>
    <cellStyle name="ИтогоАктРесМет" xfId="16"/>
    <cellStyle name="ИтогоБазЦ" xfId="17"/>
    <cellStyle name="ИтогоБИМ" xfId="18"/>
    <cellStyle name="ИтогоРесМет" xfId="19"/>
    <cellStyle name="ЛокСмета" xfId="20"/>
    <cellStyle name="ЛокСмМТСН" xfId="21"/>
    <cellStyle name="М29" xfId="22"/>
    <cellStyle name="ОбСмета" xfId="23"/>
    <cellStyle name="Обычный" xfId="0" builtinId="0"/>
    <cellStyle name="Обычный 10 6" xfId="2"/>
    <cellStyle name="Обычный 2" xfId="3"/>
    <cellStyle name="Обычный 2 2" xfId="4"/>
    <cellStyle name="Обычный 3" xfId="7"/>
    <cellStyle name="Обычный 4" xfId="172"/>
    <cellStyle name="Обычный 5" xfId="1"/>
    <cellStyle name="Обычный 5 2" xfId="34"/>
    <cellStyle name="Обычный 5 2 2" xfId="36"/>
    <cellStyle name="Обычный 5 2 2 2" xfId="40"/>
    <cellStyle name="Обычный 5 2 2 2 2" xfId="48"/>
    <cellStyle name="Обычный 5 2 2 2 2 2" xfId="66"/>
    <cellStyle name="Обычный 5 2 2 2 2 2 2" xfId="101"/>
    <cellStyle name="Обычный 5 2 2 2 2 2 2 2" xfId="171"/>
    <cellStyle name="Обычный 5 2 2 2 2 2 3" xfId="136"/>
    <cellStyle name="Обычный 5 2 2 2 2 3" xfId="83"/>
    <cellStyle name="Обычный 5 2 2 2 2 3 2" xfId="153"/>
    <cellStyle name="Обычный 5 2 2 2 2 4" xfId="118"/>
    <cellStyle name="Обычный 5 2 2 2 3" xfId="58"/>
    <cellStyle name="Обычный 5 2 2 2 3 2" xfId="93"/>
    <cellStyle name="Обычный 5 2 2 2 3 2 2" xfId="163"/>
    <cellStyle name="Обычный 5 2 2 2 3 3" xfId="128"/>
    <cellStyle name="Обычный 5 2 2 2 4" xfId="75"/>
    <cellStyle name="Обычный 5 2 2 2 4 2" xfId="145"/>
    <cellStyle name="Обычный 5 2 2 2 5" xfId="110"/>
    <cellStyle name="Обычный 5 2 2 3" xfId="44"/>
    <cellStyle name="Обычный 5 2 2 3 2" xfId="62"/>
    <cellStyle name="Обычный 5 2 2 3 2 2" xfId="97"/>
    <cellStyle name="Обычный 5 2 2 3 2 2 2" xfId="167"/>
    <cellStyle name="Обычный 5 2 2 3 2 3" xfId="132"/>
    <cellStyle name="Обычный 5 2 2 3 3" xfId="79"/>
    <cellStyle name="Обычный 5 2 2 3 3 2" xfId="149"/>
    <cellStyle name="Обычный 5 2 2 3 4" xfId="114"/>
    <cellStyle name="Обычный 5 2 2 4" xfId="54"/>
    <cellStyle name="Обычный 5 2 2 4 2" xfId="89"/>
    <cellStyle name="Обычный 5 2 2 4 2 2" xfId="159"/>
    <cellStyle name="Обычный 5 2 2 4 3" xfId="124"/>
    <cellStyle name="Обычный 5 2 2 5" xfId="71"/>
    <cellStyle name="Обычный 5 2 2 5 2" xfId="141"/>
    <cellStyle name="Обычный 5 2 2 6" xfId="106"/>
    <cellStyle name="Обычный 5 2 3" xfId="38"/>
    <cellStyle name="Обычный 5 2 3 2" xfId="46"/>
    <cellStyle name="Обычный 5 2 3 2 2" xfId="64"/>
    <cellStyle name="Обычный 5 2 3 2 2 2" xfId="99"/>
    <cellStyle name="Обычный 5 2 3 2 2 2 2" xfId="169"/>
    <cellStyle name="Обычный 5 2 3 2 2 3" xfId="134"/>
    <cellStyle name="Обычный 5 2 3 2 3" xfId="81"/>
    <cellStyle name="Обычный 5 2 3 2 3 2" xfId="151"/>
    <cellStyle name="Обычный 5 2 3 2 4" xfId="116"/>
    <cellStyle name="Обычный 5 2 3 3" xfId="56"/>
    <cellStyle name="Обычный 5 2 3 3 2" xfId="91"/>
    <cellStyle name="Обычный 5 2 3 3 2 2" xfId="161"/>
    <cellStyle name="Обычный 5 2 3 3 3" xfId="126"/>
    <cellStyle name="Обычный 5 2 3 4" xfId="73"/>
    <cellStyle name="Обычный 5 2 3 4 2" xfId="143"/>
    <cellStyle name="Обычный 5 2 3 5" xfId="108"/>
    <cellStyle name="Обычный 5 2 4" xfId="42"/>
    <cellStyle name="Обычный 5 2 4 2" xfId="60"/>
    <cellStyle name="Обычный 5 2 4 2 2" xfId="95"/>
    <cellStyle name="Обычный 5 2 4 2 2 2" xfId="165"/>
    <cellStyle name="Обычный 5 2 4 2 3" xfId="130"/>
    <cellStyle name="Обычный 5 2 4 3" xfId="77"/>
    <cellStyle name="Обычный 5 2 4 3 2" xfId="147"/>
    <cellStyle name="Обычный 5 2 4 4" xfId="112"/>
    <cellStyle name="Обычный 5 2 5" xfId="52"/>
    <cellStyle name="Обычный 5 2 5 2" xfId="87"/>
    <cellStyle name="Обычный 5 2 5 2 2" xfId="157"/>
    <cellStyle name="Обычный 5 2 5 3" xfId="122"/>
    <cellStyle name="Обычный 5 2 6" xfId="69"/>
    <cellStyle name="Обычный 5 2 6 2" xfId="139"/>
    <cellStyle name="Обычный 5 2 7" xfId="104"/>
    <cellStyle name="Обычный 5 3" xfId="35"/>
    <cellStyle name="Обычный 5 3 2" xfId="39"/>
    <cellStyle name="Обычный 5 3 2 2" xfId="47"/>
    <cellStyle name="Обычный 5 3 2 2 2" xfId="65"/>
    <cellStyle name="Обычный 5 3 2 2 2 2" xfId="100"/>
    <cellStyle name="Обычный 5 3 2 2 2 2 2" xfId="170"/>
    <cellStyle name="Обычный 5 3 2 2 2 3" xfId="135"/>
    <cellStyle name="Обычный 5 3 2 2 3" xfId="82"/>
    <cellStyle name="Обычный 5 3 2 2 3 2" xfId="152"/>
    <cellStyle name="Обычный 5 3 2 2 4" xfId="117"/>
    <cellStyle name="Обычный 5 3 2 3" xfId="57"/>
    <cellStyle name="Обычный 5 3 2 3 2" xfId="92"/>
    <cellStyle name="Обычный 5 3 2 3 2 2" xfId="162"/>
    <cellStyle name="Обычный 5 3 2 3 3" xfId="127"/>
    <cellStyle name="Обычный 5 3 2 4" xfId="74"/>
    <cellStyle name="Обычный 5 3 2 4 2" xfId="144"/>
    <cellStyle name="Обычный 5 3 2 5" xfId="109"/>
    <cellStyle name="Обычный 5 3 3" xfId="43"/>
    <cellStyle name="Обычный 5 3 3 2" xfId="61"/>
    <cellStyle name="Обычный 5 3 3 2 2" xfId="96"/>
    <cellStyle name="Обычный 5 3 3 2 2 2" xfId="166"/>
    <cellStyle name="Обычный 5 3 3 2 3" xfId="131"/>
    <cellStyle name="Обычный 5 3 3 3" xfId="78"/>
    <cellStyle name="Обычный 5 3 3 3 2" xfId="148"/>
    <cellStyle name="Обычный 5 3 3 4" xfId="113"/>
    <cellStyle name="Обычный 5 3 4" xfId="53"/>
    <cellStyle name="Обычный 5 3 4 2" xfId="88"/>
    <cellStyle name="Обычный 5 3 4 2 2" xfId="158"/>
    <cellStyle name="Обычный 5 3 4 3" xfId="123"/>
    <cellStyle name="Обычный 5 3 5" xfId="70"/>
    <cellStyle name="Обычный 5 3 5 2" xfId="140"/>
    <cellStyle name="Обычный 5 3 6" xfId="105"/>
    <cellStyle name="Обычный 5 4" xfId="37"/>
    <cellStyle name="Обычный 5 4 2" xfId="45"/>
    <cellStyle name="Обычный 5 4 2 2" xfId="63"/>
    <cellStyle name="Обычный 5 4 2 2 2" xfId="98"/>
    <cellStyle name="Обычный 5 4 2 2 2 2" xfId="168"/>
    <cellStyle name="Обычный 5 4 2 2 3" xfId="133"/>
    <cellStyle name="Обычный 5 4 2 3" xfId="80"/>
    <cellStyle name="Обычный 5 4 2 3 2" xfId="150"/>
    <cellStyle name="Обычный 5 4 2 4" xfId="115"/>
    <cellStyle name="Обычный 5 4 3" xfId="55"/>
    <cellStyle name="Обычный 5 4 3 2" xfId="90"/>
    <cellStyle name="Обычный 5 4 3 2 2" xfId="160"/>
    <cellStyle name="Обычный 5 4 3 3" xfId="125"/>
    <cellStyle name="Обычный 5 4 4" xfId="72"/>
    <cellStyle name="Обычный 5 4 4 2" xfId="142"/>
    <cellStyle name="Обычный 5 4 5" xfId="107"/>
    <cellStyle name="Обычный 5 5" xfId="41"/>
    <cellStyle name="Обычный 5 5 2" xfId="59"/>
    <cellStyle name="Обычный 5 5 2 2" xfId="94"/>
    <cellStyle name="Обычный 5 5 2 2 2" xfId="164"/>
    <cellStyle name="Обычный 5 5 2 3" xfId="129"/>
    <cellStyle name="Обычный 5 5 3" xfId="76"/>
    <cellStyle name="Обычный 5 5 3 2" xfId="146"/>
    <cellStyle name="Обычный 5 5 4" xfId="111"/>
    <cellStyle name="Обычный 5 6" xfId="5"/>
    <cellStyle name="Обычный 5 6 2" xfId="51"/>
    <cellStyle name="Обычный 5 6 2 2" xfId="86"/>
    <cellStyle name="Обычный 5 6 2 2 2" xfId="156"/>
    <cellStyle name="Обычный 5 6 2 3" xfId="121"/>
    <cellStyle name="Обычный 5 6 3" xfId="68"/>
    <cellStyle name="Обычный 5 6 3 2" xfId="138"/>
    <cellStyle name="Обычный 5 6 4" xfId="103"/>
    <cellStyle name="Обычный 5 7" xfId="50"/>
    <cellStyle name="Обычный 5 7 2" xfId="85"/>
    <cellStyle name="Обычный 5 7 2 2" xfId="155"/>
    <cellStyle name="Обычный 5 7 3" xfId="120"/>
    <cellStyle name="Обычный 5 8" xfId="67"/>
    <cellStyle name="Обычный 5 8 2" xfId="137"/>
    <cellStyle name="Обычный 5 9" xfId="102"/>
    <cellStyle name="Параметр" xfId="24"/>
    <cellStyle name="ПеременныеСметы" xfId="25"/>
    <cellStyle name="РесСмета" xfId="26"/>
    <cellStyle name="СводВедРес" xfId="27"/>
    <cellStyle name="СводкаСтоимРаб" xfId="28"/>
    <cellStyle name="СводРасч" xfId="29"/>
    <cellStyle name="Титул" xfId="30"/>
    <cellStyle name="Финансовый 2" xfId="6"/>
    <cellStyle name="Финансовый 3" xfId="49"/>
    <cellStyle name="Финансовый 3 2" xfId="84"/>
    <cellStyle name="Финансовый 3 2 2" xfId="154"/>
    <cellStyle name="Финансовый 3 3" xfId="119"/>
    <cellStyle name="Хвост" xfId="31"/>
    <cellStyle name="Ценник" xfId="32"/>
    <cellStyle name="Экспертиза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zoomScale="115" zoomScaleNormal="115" workbookViewId="0">
      <selection activeCell="J8" sqref="J8"/>
    </sheetView>
  </sheetViews>
  <sheetFormatPr defaultRowHeight="15" x14ac:dyDescent="0.25"/>
  <cols>
    <col min="1" max="1" width="6" style="44" customWidth="1"/>
    <col min="2" max="2" width="22.28515625" style="7" hidden="1" customWidth="1"/>
    <col min="3" max="3" width="55.7109375" style="12" customWidth="1"/>
    <col min="4" max="4" width="16.140625" style="6" customWidth="1"/>
    <col min="5" max="5" width="16.28515625" style="7" customWidth="1"/>
    <col min="6" max="6" width="9.7109375" style="7" customWidth="1"/>
    <col min="7" max="7" width="10.140625" style="5" customWidth="1"/>
    <col min="8" max="9" width="21.7109375" style="5" customWidth="1"/>
    <col min="10" max="10" width="42.7109375" style="7" customWidth="1"/>
    <col min="11" max="12" width="16.140625" style="7" customWidth="1"/>
    <col min="13" max="16384" width="9.140625" style="7"/>
  </cols>
  <sheetData>
    <row r="1" spans="1:12" ht="21.75" customHeight="1" x14ac:dyDescent="0.25">
      <c r="J1" s="12"/>
    </row>
    <row r="2" spans="1:12" x14ac:dyDescent="0.25">
      <c r="A2" s="56" t="s">
        <v>21</v>
      </c>
      <c r="B2" s="57"/>
      <c r="C2" s="57"/>
      <c r="D2" s="57"/>
      <c r="E2" s="57"/>
      <c r="F2" s="57"/>
      <c r="G2" s="57"/>
      <c r="H2" s="57"/>
      <c r="I2" s="57"/>
      <c r="J2" s="13"/>
    </row>
    <row r="3" spans="1:12" ht="41.2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14"/>
    </row>
    <row r="5" spans="1:12" s="2" customFormat="1" ht="80.25" customHeight="1" x14ac:dyDescent="0.25">
      <c r="A5" s="45" t="s">
        <v>0</v>
      </c>
      <c r="B5" s="10" t="s">
        <v>6</v>
      </c>
      <c r="C5" s="10" t="s">
        <v>7</v>
      </c>
      <c r="D5" s="10" t="s">
        <v>8</v>
      </c>
      <c r="E5" s="10" t="s">
        <v>9</v>
      </c>
      <c r="F5" s="10" t="s">
        <v>1</v>
      </c>
      <c r="G5" s="11" t="s">
        <v>2</v>
      </c>
      <c r="H5" s="10" t="s">
        <v>19</v>
      </c>
      <c r="I5" s="10" t="s">
        <v>20</v>
      </c>
      <c r="J5" s="4" t="s">
        <v>10</v>
      </c>
    </row>
    <row r="6" spans="1:12" s="1" customFormat="1" ht="42" customHeight="1" x14ac:dyDescent="0.25">
      <c r="A6" s="46">
        <v>1</v>
      </c>
      <c r="B6" s="40">
        <v>2</v>
      </c>
      <c r="C6" s="41">
        <v>3</v>
      </c>
      <c r="D6" s="40">
        <v>4</v>
      </c>
      <c r="E6" s="40">
        <v>5</v>
      </c>
      <c r="F6" s="40">
        <v>6</v>
      </c>
      <c r="G6" s="42">
        <v>7</v>
      </c>
      <c r="H6" s="42">
        <v>8</v>
      </c>
      <c r="I6" s="42">
        <v>9</v>
      </c>
      <c r="J6" s="3">
        <v>14</v>
      </c>
      <c r="K6" s="38"/>
    </row>
    <row r="7" spans="1:12" s="1" customFormat="1" ht="45" customHeight="1" x14ac:dyDescent="0.25">
      <c r="A7" s="43">
        <v>1</v>
      </c>
      <c r="B7" s="19"/>
      <c r="C7" s="49" t="s">
        <v>22</v>
      </c>
      <c r="D7" s="48"/>
      <c r="E7" s="48"/>
      <c r="F7" s="50" t="s">
        <v>18</v>
      </c>
      <c r="G7" s="51">
        <v>10</v>
      </c>
      <c r="H7" s="21"/>
      <c r="I7" s="20">
        <f>H7*G7</f>
        <v>0</v>
      </c>
      <c r="J7" s="18"/>
      <c r="K7" s="23"/>
      <c r="L7" s="23"/>
    </row>
    <row r="8" spans="1:12" s="1" customFormat="1" ht="45" x14ac:dyDescent="0.25">
      <c r="A8" s="55">
        <v>2</v>
      </c>
      <c r="B8" s="19"/>
      <c r="C8" s="49" t="s">
        <v>45</v>
      </c>
      <c r="D8" s="48"/>
      <c r="E8" s="48"/>
      <c r="F8" s="50" t="s">
        <v>18</v>
      </c>
      <c r="G8" s="51">
        <v>40</v>
      </c>
      <c r="H8" s="21"/>
      <c r="I8" s="20">
        <f t="shared" ref="I8:I38" si="0">H8*G8</f>
        <v>0</v>
      </c>
      <c r="J8" s="18"/>
      <c r="K8" s="23"/>
      <c r="L8" s="23"/>
    </row>
    <row r="9" spans="1:12" s="1" customFormat="1" ht="33.75" customHeight="1" x14ac:dyDescent="0.25">
      <c r="A9" s="43">
        <v>4</v>
      </c>
      <c r="B9" s="19"/>
      <c r="C9" s="49" t="s">
        <v>49</v>
      </c>
      <c r="D9" s="48"/>
      <c r="E9" s="48"/>
      <c r="F9" s="50" t="s">
        <v>18</v>
      </c>
      <c r="G9" s="51">
        <v>5</v>
      </c>
      <c r="H9" s="21"/>
      <c r="I9" s="20">
        <f t="shared" si="0"/>
        <v>0</v>
      </c>
      <c r="J9" s="18"/>
      <c r="K9" s="23"/>
      <c r="L9" s="23"/>
    </row>
    <row r="10" spans="1:12" s="1" customFormat="1" ht="33.75" customHeight="1" x14ac:dyDescent="0.25">
      <c r="A10" s="43">
        <v>21</v>
      </c>
      <c r="B10" s="19"/>
      <c r="C10" s="49" t="s">
        <v>23</v>
      </c>
      <c r="D10" s="48"/>
      <c r="E10" s="48"/>
      <c r="F10" s="50" t="s">
        <v>18</v>
      </c>
      <c r="G10" s="51">
        <v>106</v>
      </c>
      <c r="H10" s="21"/>
      <c r="I10" s="20">
        <f t="shared" si="0"/>
        <v>0</v>
      </c>
      <c r="J10" s="18"/>
      <c r="K10" s="23"/>
      <c r="L10" s="23"/>
    </row>
    <row r="11" spans="1:12" s="1" customFormat="1" ht="32.25" customHeight="1" x14ac:dyDescent="0.25">
      <c r="A11" s="43">
        <v>22</v>
      </c>
      <c r="B11" s="19"/>
      <c r="C11" s="49" t="s">
        <v>24</v>
      </c>
      <c r="D11" s="48"/>
      <c r="E11" s="48"/>
      <c r="F11" s="50" t="s">
        <v>18</v>
      </c>
      <c r="G11" s="51">
        <v>106</v>
      </c>
      <c r="H11" s="21"/>
      <c r="I11" s="20">
        <f t="shared" si="0"/>
        <v>0</v>
      </c>
      <c r="J11" s="18"/>
      <c r="K11" s="23"/>
      <c r="L11" s="23"/>
    </row>
    <row r="12" spans="1:12" s="1" customFormat="1" ht="33.75" customHeight="1" x14ac:dyDescent="0.25">
      <c r="A12" s="43">
        <v>23</v>
      </c>
      <c r="B12" s="19"/>
      <c r="C12" s="49" t="s">
        <v>25</v>
      </c>
      <c r="D12" s="48"/>
      <c r="E12" s="48"/>
      <c r="F12" s="50" t="s">
        <v>18</v>
      </c>
      <c r="G12" s="51">
        <v>3</v>
      </c>
      <c r="H12" s="21"/>
      <c r="I12" s="20">
        <f t="shared" si="0"/>
        <v>0</v>
      </c>
      <c r="J12" s="18"/>
      <c r="K12" s="23"/>
      <c r="L12" s="23"/>
    </row>
    <row r="13" spans="1:12" s="1" customFormat="1" ht="33.75" customHeight="1" x14ac:dyDescent="0.25">
      <c r="A13" s="43">
        <v>24</v>
      </c>
      <c r="B13" s="19"/>
      <c r="C13" s="49" t="s">
        <v>26</v>
      </c>
      <c r="D13" s="48"/>
      <c r="E13" s="48"/>
      <c r="F13" s="50" t="s">
        <v>18</v>
      </c>
      <c r="G13" s="51">
        <v>147</v>
      </c>
      <c r="H13" s="21"/>
      <c r="I13" s="20">
        <f t="shared" si="0"/>
        <v>0</v>
      </c>
      <c r="J13" s="18"/>
      <c r="K13" s="23"/>
      <c r="L13" s="23"/>
    </row>
    <row r="14" spans="1:12" s="1" customFormat="1" ht="33.75" customHeight="1" x14ac:dyDescent="0.25">
      <c r="A14" s="43">
        <v>25</v>
      </c>
      <c r="B14" s="19"/>
      <c r="C14" s="49" t="s">
        <v>27</v>
      </c>
      <c r="D14" s="48"/>
      <c r="E14" s="48"/>
      <c r="F14" s="50" t="s">
        <v>18</v>
      </c>
      <c r="G14" s="51">
        <v>93</v>
      </c>
      <c r="H14" s="21"/>
      <c r="I14" s="20">
        <f t="shared" si="0"/>
        <v>0</v>
      </c>
      <c r="J14" s="18"/>
      <c r="K14" s="23"/>
      <c r="L14" s="23"/>
    </row>
    <row r="15" spans="1:12" s="1" customFormat="1" ht="45" customHeight="1" x14ac:dyDescent="0.25">
      <c r="A15" s="43">
        <v>26</v>
      </c>
      <c r="B15" s="19"/>
      <c r="C15" s="49" t="s">
        <v>28</v>
      </c>
      <c r="D15" s="48"/>
      <c r="E15" s="48"/>
      <c r="F15" s="50" t="s">
        <v>18</v>
      </c>
      <c r="G15" s="51">
        <v>21</v>
      </c>
      <c r="H15" s="21"/>
      <c r="I15" s="20">
        <f t="shared" si="0"/>
        <v>0</v>
      </c>
      <c r="J15" s="18"/>
      <c r="K15" s="23"/>
      <c r="L15" s="23"/>
    </row>
    <row r="16" spans="1:12" s="1" customFormat="1" ht="45" customHeight="1" x14ac:dyDescent="0.25">
      <c r="A16" s="43">
        <v>27</v>
      </c>
      <c r="B16" s="19"/>
      <c r="C16" s="49" t="s">
        <v>29</v>
      </c>
      <c r="D16" s="48"/>
      <c r="E16" s="48"/>
      <c r="F16" s="50" t="s">
        <v>18</v>
      </c>
      <c r="G16" s="51">
        <v>26</v>
      </c>
      <c r="H16" s="21"/>
      <c r="I16" s="20">
        <f t="shared" si="0"/>
        <v>0</v>
      </c>
      <c r="J16" s="18"/>
      <c r="K16" s="23"/>
      <c r="L16" s="23"/>
    </row>
    <row r="17" spans="1:12" s="1" customFormat="1" ht="45" customHeight="1" x14ac:dyDescent="0.25">
      <c r="A17" s="55">
        <v>28</v>
      </c>
      <c r="B17" s="19"/>
      <c r="C17" s="49" t="s">
        <v>30</v>
      </c>
      <c r="D17" s="48"/>
      <c r="E17" s="48"/>
      <c r="F17" s="50" t="s">
        <v>18</v>
      </c>
      <c r="G17" s="51">
        <v>101</v>
      </c>
      <c r="H17" s="21"/>
      <c r="I17" s="20">
        <f t="shared" si="0"/>
        <v>0</v>
      </c>
      <c r="J17" s="18"/>
      <c r="K17" s="23"/>
      <c r="L17" s="23"/>
    </row>
    <row r="18" spans="1:12" s="1" customFormat="1" ht="45" customHeight="1" x14ac:dyDescent="0.25">
      <c r="A18" s="43">
        <v>29</v>
      </c>
      <c r="B18" s="19"/>
      <c r="C18" s="49" t="s">
        <v>31</v>
      </c>
      <c r="D18" s="48"/>
      <c r="E18" s="48"/>
      <c r="F18" s="50" t="s">
        <v>18</v>
      </c>
      <c r="G18" s="51">
        <v>16</v>
      </c>
      <c r="H18" s="21"/>
      <c r="I18" s="20">
        <f t="shared" si="0"/>
        <v>0</v>
      </c>
      <c r="J18" s="18"/>
      <c r="K18" s="23"/>
      <c r="L18" s="23"/>
    </row>
    <row r="19" spans="1:12" s="1" customFormat="1" ht="45" customHeight="1" x14ac:dyDescent="0.25">
      <c r="A19" s="43">
        <v>30</v>
      </c>
      <c r="B19" s="19"/>
      <c r="C19" s="49" t="s">
        <v>32</v>
      </c>
      <c r="D19" s="48"/>
      <c r="E19" s="48"/>
      <c r="F19" s="50" t="s">
        <v>18</v>
      </c>
      <c r="G19" s="51">
        <v>118</v>
      </c>
      <c r="H19" s="21"/>
      <c r="I19" s="20">
        <f t="shared" si="0"/>
        <v>0</v>
      </c>
      <c r="J19" s="18"/>
      <c r="K19" s="23"/>
      <c r="L19" s="23"/>
    </row>
    <row r="20" spans="1:12" s="1" customFormat="1" ht="45" customHeight="1" x14ac:dyDescent="0.25">
      <c r="A20" s="55">
        <v>31</v>
      </c>
      <c r="B20" s="19"/>
      <c r="C20" s="49" t="s">
        <v>33</v>
      </c>
      <c r="D20" s="48"/>
      <c r="E20" s="48"/>
      <c r="F20" s="50" t="s">
        <v>18</v>
      </c>
      <c r="G20" s="51">
        <v>35</v>
      </c>
      <c r="H20" s="21"/>
      <c r="I20" s="20">
        <f t="shared" si="0"/>
        <v>0</v>
      </c>
      <c r="J20" s="18"/>
      <c r="K20" s="23"/>
      <c r="L20" s="23"/>
    </row>
    <row r="21" spans="1:12" s="1" customFormat="1" ht="45" customHeight="1" x14ac:dyDescent="0.25">
      <c r="A21" s="43">
        <v>32</v>
      </c>
      <c r="B21" s="19"/>
      <c r="C21" s="49" t="s">
        <v>34</v>
      </c>
      <c r="D21" s="48"/>
      <c r="E21" s="48"/>
      <c r="F21" s="50" t="s">
        <v>18</v>
      </c>
      <c r="G21" s="51">
        <v>24</v>
      </c>
      <c r="H21" s="21"/>
      <c r="I21" s="20">
        <f t="shared" si="0"/>
        <v>0</v>
      </c>
      <c r="J21" s="18"/>
      <c r="K21" s="23"/>
      <c r="L21" s="23"/>
    </row>
    <row r="22" spans="1:12" s="1" customFormat="1" ht="15" customHeight="1" x14ac:dyDescent="0.25">
      <c r="A22" s="43">
        <v>37</v>
      </c>
      <c r="B22" s="19"/>
      <c r="C22" s="49" t="s">
        <v>50</v>
      </c>
      <c r="D22" s="48"/>
      <c r="E22" s="48"/>
      <c r="F22" s="50" t="s">
        <v>18</v>
      </c>
      <c r="G22" s="51">
        <v>51</v>
      </c>
      <c r="H22" s="21"/>
      <c r="I22" s="20">
        <f t="shared" si="0"/>
        <v>0</v>
      </c>
      <c r="J22" s="18"/>
      <c r="K22" s="23"/>
      <c r="L22" s="23"/>
    </row>
    <row r="23" spans="1:12" s="1" customFormat="1" ht="15" customHeight="1" x14ac:dyDescent="0.25">
      <c r="A23" s="43">
        <v>38</v>
      </c>
      <c r="B23" s="19"/>
      <c r="C23" s="49" t="s">
        <v>51</v>
      </c>
      <c r="D23" s="48"/>
      <c r="E23" s="48"/>
      <c r="F23" s="50" t="s">
        <v>18</v>
      </c>
      <c r="G23" s="51">
        <v>61</v>
      </c>
      <c r="H23" s="21"/>
      <c r="I23" s="20">
        <f t="shared" si="0"/>
        <v>0</v>
      </c>
      <c r="J23" s="18"/>
      <c r="K23" s="23"/>
      <c r="L23" s="23"/>
    </row>
    <row r="24" spans="1:12" s="1" customFormat="1" ht="15" customHeight="1" x14ac:dyDescent="0.25">
      <c r="A24" s="43">
        <v>39</v>
      </c>
      <c r="B24" s="19"/>
      <c r="C24" s="49" t="s">
        <v>52</v>
      </c>
      <c r="D24" s="48"/>
      <c r="E24" s="48"/>
      <c r="F24" s="50" t="s">
        <v>18</v>
      </c>
      <c r="G24" s="51">
        <v>51</v>
      </c>
      <c r="H24" s="21"/>
      <c r="I24" s="20">
        <f t="shared" si="0"/>
        <v>0</v>
      </c>
      <c r="J24" s="18"/>
      <c r="K24" s="23"/>
      <c r="L24" s="23"/>
    </row>
    <row r="25" spans="1:12" s="1" customFormat="1" ht="15" customHeight="1" x14ac:dyDescent="0.25">
      <c r="A25" s="43">
        <v>40</v>
      </c>
      <c r="B25" s="19"/>
      <c r="C25" s="49" t="s">
        <v>53</v>
      </c>
      <c r="D25" s="48"/>
      <c r="E25" s="48"/>
      <c r="F25" s="50" t="s">
        <v>18</v>
      </c>
      <c r="G25" s="51">
        <v>69</v>
      </c>
      <c r="H25" s="21"/>
      <c r="I25" s="20">
        <f t="shared" si="0"/>
        <v>0</v>
      </c>
      <c r="J25" s="18"/>
      <c r="K25" s="23"/>
      <c r="L25" s="23"/>
    </row>
    <row r="26" spans="1:12" s="1" customFormat="1" ht="15" customHeight="1" x14ac:dyDescent="0.25">
      <c r="A26" s="43">
        <v>224</v>
      </c>
      <c r="B26" s="19"/>
      <c r="C26" s="49" t="s">
        <v>35</v>
      </c>
      <c r="D26" s="48"/>
      <c r="E26" s="48"/>
      <c r="F26" s="50" t="s">
        <v>18</v>
      </c>
      <c r="G26" s="51">
        <v>237</v>
      </c>
      <c r="H26" s="21"/>
      <c r="I26" s="20">
        <f t="shared" si="0"/>
        <v>0</v>
      </c>
      <c r="J26" s="18"/>
      <c r="K26" s="23"/>
      <c r="L26" s="23"/>
    </row>
    <row r="27" spans="1:12" s="1" customFormat="1" ht="15" customHeight="1" x14ac:dyDescent="0.25">
      <c r="A27" s="55">
        <v>225</v>
      </c>
      <c r="B27" s="19"/>
      <c r="C27" s="49" t="s">
        <v>36</v>
      </c>
      <c r="D27" s="48"/>
      <c r="E27" s="48"/>
      <c r="F27" s="50" t="s">
        <v>18</v>
      </c>
      <c r="G27" s="51">
        <v>77</v>
      </c>
      <c r="H27" s="21"/>
      <c r="I27" s="20">
        <f t="shared" si="0"/>
        <v>0</v>
      </c>
      <c r="J27" s="18"/>
      <c r="K27" s="23"/>
      <c r="L27" s="23"/>
    </row>
    <row r="28" spans="1:12" s="1" customFormat="1" ht="15" customHeight="1" x14ac:dyDescent="0.25">
      <c r="A28" s="43">
        <v>226</v>
      </c>
      <c r="B28" s="19"/>
      <c r="C28" s="49" t="s">
        <v>37</v>
      </c>
      <c r="D28" s="48"/>
      <c r="E28" s="48"/>
      <c r="F28" s="50" t="s">
        <v>18</v>
      </c>
      <c r="G28" s="51">
        <v>12</v>
      </c>
      <c r="H28" s="21"/>
      <c r="I28" s="20">
        <f t="shared" si="0"/>
        <v>0</v>
      </c>
      <c r="J28" s="18"/>
      <c r="K28" s="23"/>
      <c r="L28" s="23"/>
    </row>
    <row r="29" spans="1:12" s="1" customFormat="1" ht="15" customHeight="1" x14ac:dyDescent="0.25">
      <c r="A29" s="55">
        <v>227</v>
      </c>
      <c r="B29" s="19"/>
      <c r="C29" s="49" t="s">
        <v>38</v>
      </c>
      <c r="D29" s="48"/>
      <c r="E29" s="48"/>
      <c r="F29" s="50" t="s">
        <v>18</v>
      </c>
      <c r="G29" s="51">
        <v>104</v>
      </c>
      <c r="H29" s="21"/>
      <c r="I29" s="20">
        <f t="shared" si="0"/>
        <v>0</v>
      </c>
      <c r="J29" s="18"/>
      <c r="K29" s="23"/>
      <c r="L29" s="23"/>
    </row>
    <row r="30" spans="1:12" s="1" customFormat="1" ht="15" customHeight="1" x14ac:dyDescent="0.25">
      <c r="A30" s="43">
        <v>228</v>
      </c>
      <c r="B30" s="19"/>
      <c r="C30" s="49" t="s">
        <v>39</v>
      </c>
      <c r="D30" s="48"/>
      <c r="E30" s="48"/>
      <c r="F30" s="50" t="s">
        <v>18</v>
      </c>
      <c r="G30" s="51">
        <v>12</v>
      </c>
      <c r="H30" s="21"/>
      <c r="I30" s="20">
        <f t="shared" si="0"/>
        <v>0</v>
      </c>
      <c r="J30" s="18"/>
      <c r="K30" s="23"/>
      <c r="L30" s="23"/>
    </row>
    <row r="31" spans="1:12" s="1" customFormat="1" ht="15" customHeight="1" x14ac:dyDescent="0.25">
      <c r="A31" s="43">
        <v>229</v>
      </c>
      <c r="B31" s="19"/>
      <c r="C31" s="49" t="s">
        <v>40</v>
      </c>
      <c r="D31" s="48"/>
      <c r="E31" s="48"/>
      <c r="F31" s="50" t="s">
        <v>18</v>
      </c>
      <c r="G31" s="51">
        <v>408</v>
      </c>
      <c r="H31" s="21"/>
      <c r="I31" s="20">
        <f t="shared" si="0"/>
        <v>0</v>
      </c>
      <c r="J31" s="18"/>
      <c r="K31" s="23"/>
      <c r="L31" s="23"/>
    </row>
    <row r="32" spans="1:12" s="1" customFormat="1" ht="15" customHeight="1" x14ac:dyDescent="0.25">
      <c r="A32" s="43">
        <v>230</v>
      </c>
      <c r="B32" s="19"/>
      <c r="C32" s="49" t="s">
        <v>41</v>
      </c>
      <c r="D32" s="48"/>
      <c r="E32" s="48"/>
      <c r="F32" s="50" t="s">
        <v>18</v>
      </c>
      <c r="G32" s="51">
        <v>14</v>
      </c>
      <c r="H32" s="21"/>
      <c r="I32" s="20">
        <f t="shared" si="0"/>
        <v>0</v>
      </c>
      <c r="J32" s="18"/>
      <c r="K32" s="23"/>
      <c r="L32" s="23"/>
    </row>
    <row r="33" spans="1:12" s="1" customFormat="1" ht="15" customHeight="1" x14ac:dyDescent="0.25">
      <c r="A33" s="43">
        <v>231</v>
      </c>
      <c r="B33" s="19"/>
      <c r="C33" s="49" t="s">
        <v>42</v>
      </c>
      <c r="D33" s="48"/>
      <c r="E33" s="48"/>
      <c r="F33" s="50" t="s">
        <v>18</v>
      </c>
      <c r="G33" s="51">
        <v>74</v>
      </c>
      <c r="H33" s="21"/>
      <c r="I33" s="20">
        <f t="shared" si="0"/>
        <v>0</v>
      </c>
      <c r="J33" s="18"/>
      <c r="K33" s="23"/>
      <c r="L33" s="23"/>
    </row>
    <row r="34" spans="1:12" s="1" customFormat="1" ht="15" customHeight="1" x14ac:dyDescent="0.25">
      <c r="A34" s="55">
        <v>232</v>
      </c>
      <c r="B34" s="19"/>
      <c r="C34" s="49" t="s">
        <v>43</v>
      </c>
      <c r="D34" s="48"/>
      <c r="E34" s="48"/>
      <c r="F34" s="50" t="s">
        <v>18</v>
      </c>
      <c r="G34" s="51">
        <v>45</v>
      </c>
      <c r="H34" s="21"/>
      <c r="I34" s="20">
        <f t="shared" si="0"/>
        <v>0</v>
      </c>
      <c r="J34" s="18"/>
      <c r="K34" s="23"/>
      <c r="L34" s="23"/>
    </row>
    <row r="35" spans="1:12" s="1" customFormat="1" ht="15" customHeight="1" x14ac:dyDescent="0.25">
      <c r="A35" s="43">
        <v>246</v>
      </c>
      <c r="B35" s="19"/>
      <c r="C35" s="52" t="s">
        <v>44</v>
      </c>
      <c r="D35" s="48"/>
      <c r="E35" s="48"/>
      <c r="F35" s="53" t="s">
        <v>18</v>
      </c>
      <c r="G35" s="54">
        <v>30</v>
      </c>
      <c r="H35" s="21"/>
      <c r="I35" s="20">
        <f t="shared" si="0"/>
        <v>0</v>
      </c>
      <c r="J35" s="18"/>
      <c r="K35" s="23"/>
      <c r="L35" s="23"/>
    </row>
    <row r="36" spans="1:12" s="1" customFormat="1" ht="67.5" customHeight="1" x14ac:dyDescent="0.25">
      <c r="A36" s="43">
        <v>247</v>
      </c>
      <c r="B36" s="19"/>
      <c r="C36" s="52" t="s">
        <v>47</v>
      </c>
      <c r="D36" s="48"/>
      <c r="E36" s="48"/>
      <c r="F36" s="53" t="s">
        <v>18</v>
      </c>
      <c r="G36" s="54">
        <v>60</v>
      </c>
      <c r="H36" s="21"/>
      <c r="I36" s="20">
        <f t="shared" si="0"/>
        <v>0</v>
      </c>
      <c r="J36" s="18"/>
      <c r="K36" s="23"/>
      <c r="L36" s="23"/>
    </row>
    <row r="37" spans="1:12" s="1" customFormat="1" ht="56.25" x14ac:dyDescent="0.25">
      <c r="A37" s="55">
        <v>254</v>
      </c>
      <c r="B37" s="19"/>
      <c r="C37" s="52" t="s">
        <v>46</v>
      </c>
      <c r="D37" s="48"/>
      <c r="E37" s="48"/>
      <c r="F37" s="53" t="s">
        <v>18</v>
      </c>
      <c r="G37" s="54">
        <v>40</v>
      </c>
      <c r="H37" s="21"/>
      <c r="I37" s="20">
        <f t="shared" si="0"/>
        <v>0</v>
      </c>
      <c r="J37" s="18"/>
      <c r="K37" s="23"/>
      <c r="L37" s="23"/>
    </row>
    <row r="38" spans="1:12" s="1" customFormat="1" ht="54.75" customHeight="1" x14ac:dyDescent="0.25">
      <c r="A38" s="55">
        <v>255</v>
      </c>
      <c r="B38" s="19"/>
      <c r="C38" s="52" t="s">
        <v>48</v>
      </c>
      <c r="D38" s="48"/>
      <c r="E38" s="48"/>
      <c r="F38" s="53" t="s">
        <v>18</v>
      </c>
      <c r="G38" s="54">
        <v>410</v>
      </c>
      <c r="H38" s="21"/>
      <c r="I38" s="20">
        <f t="shared" si="0"/>
        <v>0</v>
      </c>
      <c r="J38" s="18"/>
      <c r="K38" s="23"/>
      <c r="L38" s="23"/>
    </row>
    <row r="39" spans="1:12" ht="15" customHeight="1" x14ac:dyDescent="0.25">
      <c r="A39" s="58" t="s">
        <v>3</v>
      </c>
      <c r="B39" s="58"/>
      <c r="C39" s="58"/>
      <c r="D39" s="58"/>
      <c r="E39" s="58"/>
      <c r="F39" s="58"/>
      <c r="G39" s="58"/>
      <c r="H39" s="25"/>
      <c r="I39" s="26">
        <f>SUM(I7:I38)</f>
        <v>0</v>
      </c>
      <c r="J39" s="9"/>
    </row>
    <row r="40" spans="1:12" ht="15" customHeight="1" x14ac:dyDescent="0.25">
      <c r="A40" s="58" t="s">
        <v>15</v>
      </c>
      <c r="B40" s="58"/>
      <c r="C40" s="58"/>
      <c r="D40" s="58"/>
      <c r="E40" s="58"/>
      <c r="F40" s="58"/>
      <c r="G40" s="58"/>
      <c r="H40" s="25"/>
      <c r="I40" s="26">
        <f>I39*0.2</f>
        <v>0</v>
      </c>
      <c r="J40" s="8"/>
    </row>
    <row r="41" spans="1:12" ht="15" customHeight="1" x14ac:dyDescent="0.25">
      <c r="A41" s="58" t="s">
        <v>14</v>
      </c>
      <c r="B41" s="58"/>
      <c r="C41" s="58"/>
      <c r="D41" s="58"/>
      <c r="E41" s="58"/>
      <c r="F41" s="58"/>
      <c r="G41" s="58"/>
      <c r="H41" s="25"/>
      <c r="I41" s="26">
        <f>I39*1.2</f>
        <v>0</v>
      </c>
      <c r="J41" s="8"/>
    </row>
    <row r="42" spans="1:12" x14ac:dyDescent="0.25">
      <c r="A42" s="47"/>
      <c r="B42" s="27"/>
      <c r="C42" s="28"/>
      <c r="D42" s="29"/>
      <c r="E42" s="27"/>
      <c r="F42" s="27"/>
      <c r="G42" s="30"/>
      <c r="H42" s="30"/>
      <c r="I42" s="30"/>
      <c r="L42" s="24"/>
    </row>
    <row r="43" spans="1:12" x14ac:dyDescent="0.25">
      <c r="A43" s="47"/>
      <c r="B43" s="27"/>
      <c r="C43" s="28"/>
      <c r="D43" s="29"/>
      <c r="E43" s="27"/>
      <c r="F43" s="27"/>
      <c r="G43" s="30"/>
      <c r="H43" s="30"/>
      <c r="I43" s="30"/>
    </row>
    <row r="44" spans="1:12" x14ac:dyDescent="0.25">
      <c r="A44" s="47"/>
      <c r="B44" s="27"/>
      <c r="C44" s="31" t="s">
        <v>4</v>
      </c>
      <c r="D44" s="32"/>
      <c r="E44" s="33"/>
      <c r="F44" s="33"/>
      <c r="G44" s="34"/>
      <c r="H44" s="34"/>
      <c r="I44" s="34"/>
    </row>
    <row r="45" spans="1:12" x14ac:dyDescent="0.25">
      <c r="A45" s="47"/>
      <c r="B45" s="27"/>
      <c r="C45" s="31" t="s">
        <v>11</v>
      </c>
      <c r="D45" s="32"/>
      <c r="E45" s="33"/>
      <c r="F45" s="33" t="s">
        <v>12</v>
      </c>
      <c r="G45" s="34"/>
      <c r="H45" s="34"/>
      <c r="I45" s="34"/>
    </row>
    <row r="46" spans="1:12" x14ac:dyDescent="0.25">
      <c r="A46" s="47"/>
      <c r="B46" s="27"/>
      <c r="C46" s="31"/>
      <c r="D46" s="32"/>
      <c r="E46" s="33"/>
      <c r="F46" s="33"/>
      <c r="G46" s="34"/>
      <c r="H46" s="34"/>
      <c r="I46" s="34"/>
    </row>
    <row r="47" spans="1:12" x14ac:dyDescent="0.25">
      <c r="A47" s="47"/>
      <c r="B47" s="27"/>
      <c r="C47" s="31" t="s">
        <v>5</v>
      </c>
      <c r="D47" s="32"/>
      <c r="E47" s="33"/>
      <c r="F47" s="35"/>
      <c r="G47" s="34"/>
      <c r="H47" s="34"/>
      <c r="I47" s="34"/>
    </row>
    <row r="48" spans="1:12" x14ac:dyDescent="0.25">
      <c r="A48" s="47"/>
      <c r="B48" s="27"/>
      <c r="C48" s="36" t="s">
        <v>16</v>
      </c>
      <c r="D48" s="37"/>
      <c r="E48" s="33"/>
      <c r="F48" s="35" t="s">
        <v>17</v>
      </c>
      <c r="G48" s="34"/>
      <c r="H48" s="34"/>
      <c r="I48" s="34"/>
    </row>
    <row r="49" spans="3:9" x14ac:dyDescent="0.25">
      <c r="C49" s="17"/>
      <c r="D49" s="22"/>
      <c r="E49" s="15"/>
      <c r="F49" s="15"/>
      <c r="G49" s="16"/>
      <c r="H49" s="16"/>
      <c r="I49" s="16"/>
    </row>
    <row r="50" spans="3:9" x14ac:dyDescent="0.25">
      <c r="C50" s="39"/>
      <c r="D50" s="22"/>
      <c r="E50" s="15"/>
      <c r="F50" s="15"/>
      <c r="G50" s="16"/>
      <c r="H50" s="16"/>
      <c r="I50" s="16"/>
    </row>
    <row r="51" spans="3:9" x14ac:dyDescent="0.25">
      <c r="C51" s="17" t="s">
        <v>13</v>
      </c>
      <c r="D51" s="22"/>
      <c r="E51" s="15"/>
      <c r="F51" s="15"/>
      <c r="G51" s="16"/>
      <c r="H51" s="16"/>
      <c r="I51" s="16"/>
    </row>
    <row r="52" spans="3:9" x14ac:dyDescent="0.25">
      <c r="C52" s="17"/>
      <c r="D52" s="22"/>
      <c r="E52" s="15"/>
      <c r="F52" s="15"/>
      <c r="G52" s="16"/>
      <c r="H52" s="16"/>
      <c r="I52" s="16"/>
    </row>
  </sheetData>
  <autoFilter ref="A6:J41">
    <sortState ref="A7:N46">
      <sortCondition ref="C6"/>
    </sortState>
  </autoFilter>
  <mergeCells count="4">
    <mergeCell ref="A2:I3"/>
    <mergeCell ref="A39:G39"/>
    <mergeCell ref="A40:G40"/>
    <mergeCell ref="A41:G4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2025-11-04T06:17:39Z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