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_FilterDatabase" localSheetId="0" hidden="1">Лист1!$A$4:$G$4</definedName>
    <definedName name="Z_04AC04E3_1F2E_494C_8804_2F46BCB23E00_.wvu.FilterData" localSheetId="0" hidden="1">Лист1!$A$4:$I$82</definedName>
    <definedName name="Z_04AC04E3_1F2E_494C_8804_2F46BCB23E00_.wvu.PrintTitles" localSheetId="0" hidden="1">Лист1!$3:$4</definedName>
    <definedName name="Z_78EB1BA7_DB0C_4017_87BF_EC5FF75962D6_.wvu.Cols" localSheetId="0" hidden="1">Лист1!$D:$E</definedName>
    <definedName name="Z_78EB1BA7_DB0C_4017_87BF_EC5FF75962D6_.wvu.FilterData" localSheetId="0" hidden="1">Лист1!$A$4:$I$82</definedName>
    <definedName name="Z_78EB1BA7_DB0C_4017_87BF_EC5FF75962D6_.wvu.PrintTitles" localSheetId="0" hidden="1">Лист1!$3:$4</definedName>
    <definedName name="Z_A4245962_78AC_406E_AAED_E2DC159DC09E_.wvu.FilterData" localSheetId="0" hidden="1">Лист1!$A$4:$I$82</definedName>
    <definedName name="Z_A4245962_78AC_406E_AAED_E2DC159DC09E_.wvu.PrintTitles" localSheetId="0" hidden="1">Лист1!$3:$4</definedName>
    <definedName name="Z_C021CDEF_CC89_4150_AFB2_6D66EBEB2678_.wvu.FilterData" localSheetId="0" hidden="1">Лист1!$A$4:$I$82</definedName>
    <definedName name="Z_C021CDEF_CC89_4150_AFB2_6D66EBEB2678_.wvu.PrintTitles" localSheetId="0" hidden="1">Лист1!$3:$4</definedName>
    <definedName name="Z_E24506F5_ACE6_4118_B3CE_8BD1E9049C69_.wvu.FilterData" localSheetId="0" hidden="1">Лист1!$A$4:$I$82</definedName>
    <definedName name="_xlnm.Print_Titles" localSheetId="0">Лист1!$3:$4</definedName>
    <definedName name="_xlnm.Print_Area" localSheetId="0">Лист1!$A$1:$G$108</definedName>
  </definedNames>
  <calcPr calcId="162913"/>
  <customWorkbookViews>
    <customWorkbookView name="Котиков Олег Николаевич - Личное представление" guid="{C021CDEF-CC89-4150-AFB2-6D66EBEB2678}" mergeInterval="0" personalView="1" xWindow="52" yWindow="21" windowWidth="1782" windowHeight="1019" activeSheetId="1"/>
    <customWorkbookView name="Дашивец Антонина Александровна - Личное представление" guid="{04AC04E3-1F2E-494C-8804-2F46BCB23E00}" mergeInterval="0" personalView="1" maximized="1" xWindow="-8" yWindow="-8" windowWidth="1936" windowHeight="1056" activeSheetId="1"/>
    <customWorkbookView name="Жарков Дмитрий Николаевич - Личное представление" guid="{A4245962-78AC-406E-AAED-E2DC159DC09E}" mergeInterval="0" personalView="1" maximized="1" xWindow="-8" yWindow="-8" windowWidth="1936" windowHeight="1056" activeSheetId="1"/>
    <customWorkbookView name="Гнеушев Семен Валентинович - Личное представление" guid="{78EB1BA7-DB0C-4017-87BF-EC5FF75962D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83" i="1" s="1"/>
  <c r="G85" i="1" s="1"/>
  <c r="G84" i="1" s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5" i="1"/>
  <c r="L1" i="1" l="1"/>
  <c r="N12" i="1" s="1"/>
  <c r="H1" i="1"/>
  <c r="L3" i="1"/>
  <c r="L2" i="1"/>
</calcChain>
</file>

<file path=xl/sharedStrings.xml><?xml version="1.0" encoding="utf-8"?>
<sst xmlns="http://schemas.openxmlformats.org/spreadsheetml/2006/main" count="248" uniqueCount="96">
  <si>
    <t xml:space="preserve">Наименование МТР </t>
  </si>
  <si>
    <t>Ед.изм.</t>
  </si>
  <si>
    <t>Ответственное структурное подразделение</t>
  </si>
  <si>
    <t>шт.</t>
  </si>
  <si>
    <t>Кабель связи ТЦПмПп 2х2х0,9</t>
  </si>
  <si>
    <t>ОС</t>
  </si>
  <si>
    <t>Кабель телефонный ТППэп 100х2х0,5</t>
  </si>
  <si>
    <t>Кабель телефонный ТППэп 30х2х0,5</t>
  </si>
  <si>
    <t>Кабель телефонный ТППэп 20х2х0,5</t>
  </si>
  <si>
    <t>Кабель телефонный ЭХЛ 10x2x0,5</t>
  </si>
  <si>
    <t>Кабель телефонный ЭХЛ 20x2x0,5</t>
  </si>
  <si>
    <t>Кабель телефонный ЭХЛ 30x2x0,5</t>
  </si>
  <si>
    <t>Кабель телефонный ЭХЛ 50x2x0,5</t>
  </si>
  <si>
    <t>Кабель волоконно-оптический одномодовый 9/125, 96 волокон, гелезаполненный, с силовыми элементами, бронированный, не горючий, внешней прокладки.</t>
  </si>
  <si>
    <t>Кабель волоконно-оптический одномодовый 9/125, 48 волокон, гелезаполненный, с силовыми элементами, бронированный, не горючий, внешней прокладки.</t>
  </si>
  <si>
    <t>Кабель волоконно-оптический одномодовый 9/125, 24 волокна, гелезаполненный, с силовыми элементами, бронированный, не горючий, внешней прокладки.</t>
  </si>
  <si>
    <t>Кабель волоконно-оптический одномодовый 9/125, 12 волокон, гелезаполненный, с силовыми элементами, бронированный, не горючий, внешней прокладки.</t>
  </si>
  <si>
    <t>Вставка ремонтная оптическая  ВРО-II-24SM-300-Fibrlok с комплектом и столиком для монтажа Fibrlok</t>
  </si>
  <si>
    <t>Кабель ДПТ-П-08У (1х8)-6кН</t>
  </si>
  <si>
    <t>Муфта оптическая проходная для монтажа кабелей любых конструкций, в том числе с броней из стальной гофрированной ленты с  кассетой для укладки до 48-ми сростков и технологических запасов ОВ</t>
  </si>
  <si>
    <t>Муфта оптическая для монтажа подвесных самонесущих ОК, оптических кабелей с вынесенным силовым элементом типа «8», а также городских кабелей любых конструкций, в том числе и с броней из стальной гофрированной ленты на 96 оптических сварных соединений</t>
  </si>
  <si>
    <t>Дополнительная кассета для муфты оптической проходной до 48-ми сростков и технологических запасов ОВ</t>
  </si>
  <si>
    <t>Оптическая муфта для монтажа подвесных самонесущих оптических кабелей, плоских оптических кабелей, а также кабелей с вынесенным силовым элементом типа «8» с 4-мя кассетами по 16 сварных соединений, с 4-мя вводами до 16 мм.</t>
  </si>
  <si>
    <t xml:space="preserve">Муфта ВССК-100 </t>
  </si>
  <si>
    <t>Муфта ВССК-20/30</t>
  </si>
  <si>
    <t xml:space="preserve">Муфта ВССК-10 </t>
  </si>
  <si>
    <t>ОА</t>
  </si>
  <si>
    <t>Кабель контрольный с изоляцией жил(экранированная витая пара)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30х2x1mm2-(FRLS) ГОСТ 31565-2012</t>
  </si>
  <si>
    <t>Кабель контрольный с изоляцией жил(экранированная витая пара)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20х2x1mm2-(FRLS) ГОСТ 31565-2012</t>
  </si>
  <si>
    <t>Кабель контрольный с изоляцией жил(экранированная витая пара)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10х2x1mm2-(FRLS) ГОСТ 31565-2012</t>
  </si>
  <si>
    <t>Кабель контрольный с изоляцией жил(экранированная витая пара)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5х2x1mm2-(FRLS) ГОСТ 31565-2012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</si>
  <si>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30x2.5mm2-(FRLS) ГОСТ 31565-2012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</si>
  <si>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24x2.5mm2-(FRLS) ГОСТ 31565-2012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</si>
  <si>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  12x2.5mm2-(FRLS) ГОСТ 31565-2012</t>
  </si>
  <si>
    <t>КВВГнг(А)-LS 27x1.5 ГОСТ 26411-85</t>
  </si>
  <si>
    <t>КВВГнг(А)-LS 19x1.5 ГОСТ 26411-85</t>
  </si>
  <si>
    <t>КВВГнг(А)-LS 10x1.5 ГОСТ 26411-85</t>
  </si>
  <si>
    <t>КВБВнг(А)-LS 7x1.5 ГОСТ 1508-78, ТУ 16.К71-090-2002</t>
  </si>
  <si>
    <t>ВВГнг(А)-LS 5x1.5 ГОСТ 31996-2012</t>
  </si>
  <si>
    <t>Муфта кабельная соединительная ПСТк 19 х 1,5 (КВТ) ГОСТ 13781.0-86</t>
  </si>
  <si>
    <t>Муфта кабельная соединительная ПСТк 27 х 1,5 (КВТ) ГОСТ 13781.0-86</t>
  </si>
  <si>
    <t>Муфта кабельная соединительная ПСТк 37 х 1,5 (КВТ) ГОСТ 13781.0-86</t>
  </si>
  <si>
    <t>Муфта кабельная соединительная ПСТк 10 х 1,5 (КВТ) ГОСТ 13781.0-86</t>
  </si>
  <si>
    <t>Муфта кабельная соединительная ПСТк 24 х 2,5 (КВТ) ГОСТ 13781.0-86</t>
  </si>
  <si>
    <t>Муфта кабельная соединительная ПСТк 37 х 2,5 (КВТ) ГОСТ 13781.0-86</t>
  </si>
  <si>
    <t>Муфта соединительная  Д15-27 мм ГОСТ 13781.0</t>
  </si>
  <si>
    <t>Муфта соединительная Д20-35мм ГОСТ 13781.0</t>
  </si>
  <si>
    <t>Муфта соединительная Д14-21 мм (для кабелей со стальной ленточной броней) ГОСТ 13781.0</t>
  </si>
  <si>
    <t>Муфта соединительная Д15-26 мм (для кабелей со стальной ленточной броней) ГОСТ 13781.0</t>
  </si>
  <si>
    <t>Муфта соединительная Д18–30 мм (для кабелей со стальной ленточной броней) ГОСТ 13781.0</t>
  </si>
  <si>
    <t>Муфта соединительная Д21-39 мм (для кабелей со стальной ленточной броней) ГОСТ 13781.0</t>
  </si>
  <si>
    <t>УГЭ</t>
  </si>
  <si>
    <t>Провод АС 120/19</t>
  </si>
  <si>
    <t>Провод АС 150/24</t>
  </si>
  <si>
    <t>Кабель силовой с изоляцией жил из ПВХ пластиката, оболочкой из ПВХ пластиката, без защитных покровов, не распространяет горение при групповой прокладке по категории «А», четыре медные жилы сечением 2,5 мм2, напряжение – 0,66 кВ</t>
  </si>
  <si>
    <t>Кабель силовой с изоляцией жил из ПВХ пластиката, броней из двух стальных лент, без подушки, которая является внутренней частью защитного покрова, защитный покров в виде выпрессованного шланга из ПВХ пластиката, четыре медные жилы сечением 150 мм2, напряжение – 1 кВ</t>
  </si>
  <si>
    <t>Кабель силовой с изоляцией жил из ПВХ пластиката, броней из двух стальных лент, без подушки, которая является внутренней частью защитного покрова, защитный покров в виде выпрессованного шланга из ПВХ пластиката, четыре медные жилы сечением 95 мм2, напряжение – 1 кВ</t>
  </si>
  <si>
    <t>Кабель силовой с изоляцией жил из ПВХ пластиката, броней из двух стальных лент, без подушки, которая является внутренней частью защитного покрова, защитный покров в виде выпрессованного шланга из ПВХ пластиката, четыре медные жилы сечением 35 мм2, напряжение – 1 кВ</t>
  </si>
  <si>
    <t>Кабель силовой с изоляцией жил из ПВХ пластиката, броней из двух стальных лент, без подушки, которая является внутренней частью защитного покрова, защитный покров в виде выпрессованного шланга из ПВХ пластиката, три медные жилы сечением 240 мм2, напряжение – 10 кВ</t>
  </si>
  <si>
    <t>Кабель гибкий экранированный, 3 медные жилы сечением 50 мм2,  напряжение – 10 кВ</t>
  </si>
  <si>
    <t>Кабель силовой с изоляцией жил из ПВХ пластиката, броней из двух стальных лент, без подушки, которая является внутренней частью защитного покрова, защитный покров в виде выпрессованного шланга из ПВХ пластиката, три медные жилы сечением 95 мм2, напряжение – 10 кВ</t>
  </si>
  <si>
    <t>Кабель силовой не распространяющий горение с медной токопроводящей жилой, изоляцией из сшитого полиэтилена, комбинированным экраном по изоляции из слоя электропроводящего сшитого полиэтилена и повивов медных проволок и медной ленты, внутренней оболочкой из сшитого полиэтилена и медной ленты, в наружной оболочке из полимерной композиции ПвПнг(А)2гж-ХЛ 1х185/120, напряжение -110кВ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</si>
  <si>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пластиката, четыре медные жилы сечением 1,5 мм2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</si>
  <si>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пластиката, семь медных жил сечением 1,5 мм2</t>
  </si>
  <si>
    <t>Кабель контрольный с изоляцией жил из ПВХ пластиката, броней из двух стальных лент, без подушки, которая является внутренней частью защитного покрова, с защитным покровом в виде выпрессованного шланга из ПВХ пластиката, 14 медных жил сечением 1,5 мм2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</si>
  <si>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0,3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</si>
  <si>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0,63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</si>
  <si>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0,9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</si>
  <si>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1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</si>
  <si>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1,32 мм</t>
  </si>
  <si>
    <t>Провод обмоточный эмалированный теплостойкий, изоляция – слой высокопрочной эмали утоненной толщины (тип 2), жила  – медная проволока диаметром 1,45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</si>
  <si>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1,56 мм</t>
  </si>
  <si>
    <t>Провод обмоточный эмалированный теплостойкий, изоляция – слой высокопрочной эмали утоненной толщины (тип 2), жила – медная проволока диаметром 2,4 мм</t>
  </si>
  <si>
    <t xml:space="preserve">Концевая муфта POLT 12D/3 XI-H1-L12 A </t>
  </si>
  <si>
    <t xml:space="preserve">Концевая муфта POLT 12D/3 XI-H1-L12 B </t>
  </si>
  <si>
    <t>Соединительная муфта POLJ 12/ 3x 70-150</t>
  </si>
  <si>
    <t>Соединительная муфта POLJ 12/ 3x120-240</t>
  </si>
  <si>
    <t>Концевая муфта на кабель 110кВ OTC - 145 (prysmian)</t>
  </si>
  <si>
    <t>Соединительная муфта на кабель 110кВ CFJ - 145 (prysmian)</t>
  </si>
  <si>
    <t>Соединительная муфта POLJ-01/5x4-16</t>
  </si>
  <si>
    <t>Соединительная муфта POLJ-01/5x25-70</t>
  </si>
  <si>
    <t>Соединительная муфта POLJ-01/5x70-120</t>
  </si>
  <si>
    <t>Соединительная муфта POLJ-01/5x150-240</t>
  </si>
  <si>
    <t>Разъем питания Han 72 DD-Sti-C</t>
  </si>
  <si>
    <t>Разъем питания Han 72 DD-BU-C</t>
  </si>
  <si>
    <t>км.</t>
  </si>
  <si>
    <t>кг.</t>
  </si>
  <si>
    <t>м.</t>
  </si>
  <si>
    <t>руб., с НДС</t>
  </si>
  <si>
    <t>Кол-во по норме, в ед.изм</t>
  </si>
  <si>
    <t>№</t>
  </si>
  <si>
    <t>Цена за 1 ед. руб. без НДС</t>
  </si>
  <si>
    <t>Стоимость. 
руб. без НДС</t>
  </si>
  <si>
    <t xml:space="preserve">ИТОГО </t>
  </si>
  <si>
    <t xml:space="preserve">НДС 20%  </t>
  </si>
  <si>
    <t>Итого 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</si>
</sst>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43" fontId="8" fillId="2" borderId="0" xfId="0" applyNumberFormat="1" applyFont="1" applyFill="1"/>
    <xf numFmtId="43" fontId="8" fillId="2" borderId="0" xfId="0" applyNumberFormat="1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1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7" borderId="2" xfId="0" applyFont="1" applyFill="1" applyBorder="1" applyAlignment="1">
      <alignment horizontal="center" vertical="center" wrapText="1"/>
    </xf>
    <xf numFmtId="4" fontId="1" fillId="7" borderId="2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43" fontId="1" fillId="7" borderId="1" xfId="0" applyNumberFormat="1" applyFont="1" applyFill="1" applyBorder="1" applyAlignment="1">
      <alignment horizontal="center" vertical="top"/>
    </xf>
    <xf numFmtId="43" fontId="1" fillId="7" borderId="1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right" vertical="center" wrapText="1"/>
    </xf>
    <xf numFmtId="43" fontId="9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abSelected="1" workbookViewId="0">
      <pane ySplit="3" topLeftCell="A4" activePane="bottomLeft" state="frozen"/>
      <selection pane="bottomLeft" activeCell="I14" sqref="I14"/>
    </sheetView>
  </sheetViews>
  <sheetFormatPr defaultColWidth="8.85546875" defaultRowHeight="15" x14ac:dyDescent="0.25"/>
  <cols>
    <col min="1" max="1" width="5.28515625" style="3" customWidth="1"/>
    <col min="2" max="2" width="62.28515625" style="9" customWidth="1"/>
    <col min="3" max="3" width="11" style="3" customWidth="1"/>
    <col min="4" max="4" width="9.42578125" style="10" customWidth="1"/>
    <col min="5" max="6" width="15.5703125" style="10" customWidth="1"/>
    <col min="7" max="7" width="17.5703125" style="11" customWidth="1"/>
    <col min="8" max="8" width="22.28515625" style="24" customWidth="1"/>
    <col min="9" max="11" width="8.85546875" style="17"/>
    <col min="12" max="12" width="21.42578125" style="17" bestFit="1" customWidth="1"/>
    <col min="13" max="13" width="11" style="17" bestFit="1" customWidth="1"/>
    <col min="14" max="14" width="8.85546875" style="17"/>
    <col min="15" max="16384" width="8.85546875" style="3"/>
  </cols>
  <sheetData>
    <row r="1" spans="1:14" s="20" customFormat="1" ht="18.75" x14ac:dyDescent="0.3">
      <c r="A1" s="52"/>
      <c r="B1" s="52"/>
      <c r="C1" s="52"/>
      <c r="D1" s="52"/>
      <c r="E1" s="52"/>
      <c r="F1" s="52"/>
      <c r="G1" s="52"/>
      <c r="H1" s="26">
        <f>SUBTOTAL(9,G5:G82)</f>
        <v>0</v>
      </c>
      <c r="I1" s="16"/>
      <c r="J1" s="16"/>
      <c r="K1" s="29" t="s">
        <v>5</v>
      </c>
      <c r="L1" s="27">
        <f>SUBTOTAL(9,G5:G25)</f>
        <v>0</v>
      </c>
      <c r="M1" s="16"/>
      <c r="N1" s="16"/>
    </row>
    <row r="2" spans="1:14" s="20" customFormat="1" ht="18.75" x14ac:dyDescent="0.3">
      <c r="A2" s="53">
        <v>44727</v>
      </c>
      <c r="B2" s="53"/>
      <c r="C2" s="21"/>
      <c r="D2" s="21"/>
      <c r="E2" s="21"/>
      <c r="F2" s="21"/>
      <c r="G2" s="22" t="s">
        <v>88</v>
      </c>
      <c r="H2" s="23"/>
      <c r="I2" s="16"/>
      <c r="J2" s="16"/>
      <c r="K2" s="30" t="s">
        <v>26</v>
      </c>
      <c r="L2" s="28">
        <f>SUBTOTAL(9,G26:G49)</f>
        <v>0</v>
      </c>
      <c r="M2" s="16"/>
      <c r="N2" s="16"/>
    </row>
    <row r="3" spans="1:14" s="5" customFormat="1" ht="38.25" x14ac:dyDescent="0.25">
      <c r="A3" s="2" t="s">
        <v>90</v>
      </c>
      <c r="B3" s="2" t="s">
        <v>0</v>
      </c>
      <c r="C3" s="2" t="s">
        <v>1</v>
      </c>
      <c r="D3" s="2" t="s">
        <v>89</v>
      </c>
      <c r="E3" s="2" t="s">
        <v>2</v>
      </c>
      <c r="F3" s="45" t="s">
        <v>91</v>
      </c>
      <c r="G3" s="46" t="s">
        <v>92</v>
      </c>
      <c r="H3" s="24"/>
      <c r="I3" s="17"/>
      <c r="J3" s="17"/>
      <c r="K3" s="30" t="s">
        <v>51</v>
      </c>
      <c r="L3" s="28">
        <f>SUBTOTAL(9,G50:G82)</f>
        <v>0</v>
      </c>
      <c r="M3" s="17"/>
      <c r="N3" s="17"/>
    </row>
    <row r="4" spans="1:14" s="6" customFormat="1" x14ac:dyDescent="0.25">
      <c r="A4" s="1">
        <v>1</v>
      </c>
      <c r="B4" s="1">
        <v>2</v>
      </c>
      <c r="C4" s="1">
        <v>3</v>
      </c>
      <c r="D4" s="1">
        <v>4</v>
      </c>
      <c r="E4" s="1">
        <v>6</v>
      </c>
      <c r="F4" s="47">
        <v>5</v>
      </c>
      <c r="G4" s="47">
        <v>8</v>
      </c>
      <c r="H4" s="24"/>
      <c r="I4" s="17"/>
      <c r="J4" s="17"/>
      <c r="K4" s="17"/>
      <c r="L4" s="17"/>
      <c r="M4" s="17"/>
      <c r="N4" s="17"/>
    </row>
    <row r="5" spans="1:14" s="34" customFormat="1" x14ac:dyDescent="0.25">
      <c r="A5" s="31">
        <v>41</v>
      </c>
      <c r="B5" s="32" t="s">
        <v>4</v>
      </c>
      <c r="C5" s="31" t="s">
        <v>85</v>
      </c>
      <c r="D5" s="31">
        <v>3</v>
      </c>
      <c r="E5" s="31" t="s">
        <v>5</v>
      </c>
      <c r="F5" s="48"/>
      <c r="G5" s="49">
        <f>D5*F5</f>
        <v>0</v>
      </c>
      <c r="H5" s="33"/>
      <c r="I5" s="33"/>
      <c r="J5" s="33"/>
      <c r="K5" s="33"/>
      <c r="L5" s="33"/>
      <c r="M5" s="33"/>
      <c r="N5" s="33"/>
    </row>
    <row r="6" spans="1:14" s="34" customFormat="1" x14ac:dyDescent="0.25">
      <c r="A6" s="31">
        <v>42</v>
      </c>
      <c r="B6" s="32" t="s">
        <v>6</v>
      </c>
      <c r="C6" s="31" t="s">
        <v>85</v>
      </c>
      <c r="D6" s="31">
        <v>2</v>
      </c>
      <c r="E6" s="31" t="s">
        <v>5</v>
      </c>
      <c r="F6" s="48"/>
      <c r="G6" s="49">
        <f t="shared" ref="G6:G69" si="0">D6*F6</f>
        <v>0</v>
      </c>
      <c r="H6" s="33"/>
      <c r="I6" s="33"/>
      <c r="J6" s="33"/>
      <c r="K6" s="33"/>
      <c r="L6" s="33"/>
      <c r="M6" s="33"/>
      <c r="N6" s="33"/>
    </row>
    <row r="7" spans="1:14" s="34" customFormat="1" x14ac:dyDescent="0.25">
      <c r="A7" s="31">
        <v>43</v>
      </c>
      <c r="B7" s="32" t="s">
        <v>7</v>
      </c>
      <c r="C7" s="31" t="s">
        <v>85</v>
      </c>
      <c r="D7" s="31">
        <v>2</v>
      </c>
      <c r="E7" s="31" t="s">
        <v>5</v>
      </c>
      <c r="F7" s="48"/>
      <c r="G7" s="49">
        <f t="shared" si="0"/>
        <v>0</v>
      </c>
      <c r="H7" s="33"/>
      <c r="I7" s="33"/>
      <c r="J7" s="33"/>
      <c r="K7" s="33"/>
      <c r="L7" s="33"/>
      <c r="M7" s="33"/>
      <c r="N7" s="33"/>
    </row>
    <row r="8" spans="1:14" s="34" customFormat="1" x14ac:dyDescent="0.25">
      <c r="A8" s="31">
        <v>44</v>
      </c>
      <c r="B8" s="32" t="s">
        <v>8</v>
      </c>
      <c r="C8" s="31" t="s">
        <v>85</v>
      </c>
      <c r="D8" s="31">
        <v>2</v>
      </c>
      <c r="E8" s="31" t="s">
        <v>5</v>
      </c>
      <c r="F8" s="48"/>
      <c r="G8" s="49">
        <f t="shared" si="0"/>
        <v>0</v>
      </c>
      <c r="H8" s="33"/>
      <c r="I8" s="33"/>
      <c r="J8" s="33"/>
      <c r="K8" s="33"/>
      <c r="L8" s="33"/>
      <c r="M8" s="33"/>
      <c r="N8" s="33"/>
    </row>
    <row r="9" spans="1:14" s="34" customFormat="1" x14ac:dyDescent="0.25">
      <c r="A9" s="31">
        <v>45</v>
      </c>
      <c r="B9" s="32" t="s">
        <v>9</v>
      </c>
      <c r="C9" s="31" t="s">
        <v>87</v>
      </c>
      <c r="D9" s="31">
        <v>200</v>
      </c>
      <c r="E9" s="31" t="s">
        <v>5</v>
      </c>
      <c r="F9" s="48"/>
      <c r="G9" s="49">
        <f t="shared" si="0"/>
        <v>0</v>
      </c>
      <c r="H9" s="33"/>
      <c r="I9" s="33"/>
      <c r="J9" s="33"/>
      <c r="K9" s="33"/>
      <c r="L9" s="33"/>
      <c r="M9" s="33"/>
      <c r="N9" s="33"/>
    </row>
    <row r="10" spans="1:14" s="34" customFormat="1" x14ac:dyDescent="0.25">
      <c r="A10" s="31">
        <v>46</v>
      </c>
      <c r="B10" s="32" t="s">
        <v>10</v>
      </c>
      <c r="C10" s="31" t="s">
        <v>87</v>
      </c>
      <c r="D10" s="31">
        <v>200</v>
      </c>
      <c r="E10" s="31" t="s">
        <v>5</v>
      </c>
      <c r="F10" s="48"/>
      <c r="G10" s="49">
        <f t="shared" si="0"/>
        <v>0</v>
      </c>
      <c r="H10" s="33"/>
      <c r="I10" s="33"/>
      <c r="J10" s="33"/>
      <c r="K10" s="33"/>
      <c r="L10" s="33"/>
      <c r="M10" s="33"/>
      <c r="N10" s="33"/>
    </row>
    <row r="11" spans="1:14" s="34" customFormat="1" x14ac:dyDescent="0.25">
      <c r="A11" s="31">
        <v>47</v>
      </c>
      <c r="B11" s="32" t="s">
        <v>11</v>
      </c>
      <c r="C11" s="31" t="s">
        <v>87</v>
      </c>
      <c r="D11" s="31">
        <v>200</v>
      </c>
      <c r="E11" s="31" t="s">
        <v>5</v>
      </c>
      <c r="F11" s="48"/>
      <c r="G11" s="49">
        <f t="shared" si="0"/>
        <v>0</v>
      </c>
      <c r="H11" s="33"/>
      <c r="I11" s="33"/>
      <c r="J11" s="33"/>
      <c r="K11" s="33"/>
      <c r="L11" s="33"/>
      <c r="M11" s="33"/>
      <c r="N11" s="33"/>
    </row>
    <row r="12" spans="1:14" s="34" customFormat="1" x14ac:dyDescent="0.25">
      <c r="A12" s="31">
        <v>48</v>
      </c>
      <c r="B12" s="32" t="s">
        <v>12</v>
      </c>
      <c r="C12" s="31" t="s">
        <v>87</v>
      </c>
      <c r="D12" s="31">
        <v>200</v>
      </c>
      <c r="E12" s="31" t="s">
        <v>5</v>
      </c>
      <c r="F12" s="48"/>
      <c r="G12" s="49">
        <f t="shared" si="0"/>
        <v>0</v>
      </c>
      <c r="H12" s="33"/>
      <c r="I12" s="33"/>
      <c r="J12" s="33"/>
      <c r="K12" s="33"/>
      <c r="L12" s="33"/>
      <c r="M12" s="33"/>
      <c r="N12" s="33">
        <f>SUBTOTAL(9,L1)</f>
        <v>0</v>
      </c>
    </row>
    <row r="13" spans="1:14" s="34" customFormat="1" ht="38.25" x14ac:dyDescent="0.25">
      <c r="A13" s="35">
        <v>49</v>
      </c>
      <c r="B13" s="36" t="s">
        <v>13</v>
      </c>
      <c r="C13" s="35" t="s">
        <v>85</v>
      </c>
      <c r="D13" s="35">
        <v>1.5</v>
      </c>
      <c r="E13" s="35" t="s">
        <v>5</v>
      </c>
      <c r="F13" s="48"/>
      <c r="G13" s="49">
        <f t="shared" si="0"/>
        <v>0</v>
      </c>
      <c r="H13" s="33"/>
      <c r="I13" s="33"/>
      <c r="J13" s="33"/>
      <c r="K13" s="33"/>
      <c r="L13" s="33"/>
      <c r="M13" s="33"/>
      <c r="N13" s="33"/>
    </row>
    <row r="14" spans="1:14" s="34" customFormat="1" ht="38.25" x14ac:dyDescent="0.25">
      <c r="A14" s="35">
        <v>50</v>
      </c>
      <c r="B14" s="36" t="s">
        <v>14</v>
      </c>
      <c r="C14" s="35" t="s">
        <v>85</v>
      </c>
      <c r="D14" s="35">
        <v>1.5</v>
      </c>
      <c r="E14" s="35" t="s">
        <v>5</v>
      </c>
      <c r="F14" s="48"/>
      <c r="G14" s="49">
        <f t="shared" si="0"/>
        <v>0</v>
      </c>
      <c r="H14" s="33"/>
      <c r="I14" s="33"/>
      <c r="J14" s="33"/>
      <c r="K14" s="33"/>
      <c r="L14" s="33"/>
      <c r="M14" s="33"/>
      <c r="N14" s="33"/>
    </row>
    <row r="15" spans="1:14" s="34" customFormat="1" ht="38.25" x14ac:dyDescent="0.25">
      <c r="A15" s="35">
        <v>51</v>
      </c>
      <c r="B15" s="36" t="s">
        <v>15</v>
      </c>
      <c r="C15" s="35" t="s">
        <v>85</v>
      </c>
      <c r="D15" s="35">
        <v>1.5</v>
      </c>
      <c r="E15" s="35" t="s">
        <v>5</v>
      </c>
      <c r="F15" s="48"/>
      <c r="G15" s="49">
        <f t="shared" si="0"/>
        <v>0</v>
      </c>
      <c r="H15" s="33"/>
      <c r="I15" s="33"/>
      <c r="J15" s="33"/>
      <c r="K15" s="33"/>
      <c r="L15" s="33"/>
      <c r="M15" s="33"/>
      <c r="N15" s="33"/>
    </row>
    <row r="16" spans="1:14" s="34" customFormat="1" ht="38.25" x14ac:dyDescent="0.25">
      <c r="A16" s="35">
        <v>52</v>
      </c>
      <c r="B16" s="36" t="s">
        <v>16</v>
      </c>
      <c r="C16" s="35" t="s">
        <v>85</v>
      </c>
      <c r="D16" s="35">
        <v>1.5</v>
      </c>
      <c r="E16" s="35" t="s">
        <v>5</v>
      </c>
      <c r="F16" s="48"/>
      <c r="G16" s="49">
        <f t="shared" si="0"/>
        <v>0</v>
      </c>
      <c r="H16" s="33"/>
      <c r="I16" s="33"/>
      <c r="J16" s="33"/>
      <c r="K16" s="33"/>
      <c r="L16" s="33"/>
      <c r="M16" s="33"/>
      <c r="N16" s="33"/>
    </row>
    <row r="17" spans="1:14" s="34" customFormat="1" ht="25.5" x14ac:dyDescent="0.25">
      <c r="A17" s="37">
        <v>53</v>
      </c>
      <c r="B17" s="38" t="s">
        <v>17</v>
      </c>
      <c r="C17" s="37" t="s">
        <v>3</v>
      </c>
      <c r="D17" s="37">
        <v>1</v>
      </c>
      <c r="E17" s="37" t="s">
        <v>5</v>
      </c>
      <c r="F17" s="48"/>
      <c r="G17" s="49">
        <f t="shared" si="0"/>
        <v>0</v>
      </c>
      <c r="H17" s="33"/>
      <c r="I17" s="33"/>
      <c r="J17" s="33"/>
      <c r="K17" s="33"/>
      <c r="L17" s="33"/>
      <c r="M17" s="33"/>
      <c r="N17" s="33"/>
    </row>
    <row r="18" spans="1:14" s="34" customFormat="1" x14ac:dyDescent="0.25">
      <c r="A18" s="37">
        <v>54</v>
      </c>
      <c r="B18" s="38" t="s">
        <v>18</v>
      </c>
      <c r="C18" s="37" t="s">
        <v>85</v>
      </c>
      <c r="D18" s="37">
        <v>3</v>
      </c>
      <c r="E18" s="37" t="s">
        <v>5</v>
      </c>
      <c r="F18" s="48"/>
      <c r="G18" s="49">
        <f t="shared" si="0"/>
        <v>0</v>
      </c>
      <c r="H18" s="33"/>
      <c r="I18" s="33"/>
      <c r="J18" s="33"/>
      <c r="K18" s="33"/>
      <c r="L18" s="33"/>
      <c r="M18" s="33"/>
      <c r="N18" s="33"/>
    </row>
    <row r="19" spans="1:14" s="34" customFormat="1" ht="38.25" x14ac:dyDescent="0.25">
      <c r="A19" s="37">
        <v>55</v>
      </c>
      <c r="B19" s="38" t="s">
        <v>19</v>
      </c>
      <c r="C19" s="37" t="s">
        <v>3</v>
      </c>
      <c r="D19" s="37">
        <v>6</v>
      </c>
      <c r="E19" s="37" t="s">
        <v>5</v>
      </c>
      <c r="F19" s="48"/>
      <c r="G19" s="49">
        <f t="shared" si="0"/>
        <v>0</v>
      </c>
      <c r="H19" s="33"/>
      <c r="I19" s="33"/>
      <c r="J19" s="33"/>
      <c r="K19" s="33"/>
      <c r="L19" s="33"/>
      <c r="M19" s="33"/>
      <c r="N19" s="33"/>
    </row>
    <row r="20" spans="1:14" s="34" customFormat="1" ht="51" x14ac:dyDescent="0.25">
      <c r="A20" s="37">
        <v>56</v>
      </c>
      <c r="B20" s="38" t="s">
        <v>20</v>
      </c>
      <c r="C20" s="37" t="s">
        <v>3</v>
      </c>
      <c r="D20" s="37">
        <v>4</v>
      </c>
      <c r="E20" s="37" t="s">
        <v>5</v>
      </c>
      <c r="F20" s="48"/>
      <c r="G20" s="49">
        <f t="shared" si="0"/>
        <v>0</v>
      </c>
      <c r="H20" s="33"/>
      <c r="I20" s="33"/>
      <c r="J20" s="33"/>
      <c r="K20" s="33"/>
      <c r="L20" s="33"/>
      <c r="M20" s="33"/>
      <c r="N20" s="33"/>
    </row>
    <row r="21" spans="1:14" s="34" customFormat="1" ht="25.5" x14ac:dyDescent="0.25">
      <c r="A21" s="37">
        <v>57</v>
      </c>
      <c r="B21" s="38" t="s">
        <v>21</v>
      </c>
      <c r="C21" s="37" t="s">
        <v>3</v>
      </c>
      <c r="D21" s="37">
        <v>4</v>
      </c>
      <c r="E21" s="37" t="s">
        <v>5</v>
      </c>
      <c r="F21" s="48"/>
      <c r="G21" s="49">
        <f t="shared" si="0"/>
        <v>0</v>
      </c>
      <c r="H21" s="33"/>
      <c r="I21" s="33"/>
      <c r="J21" s="33"/>
      <c r="K21" s="33"/>
      <c r="L21" s="33"/>
      <c r="M21" s="33"/>
      <c r="N21" s="33"/>
    </row>
    <row r="22" spans="1:14" s="34" customFormat="1" ht="51" x14ac:dyDescent="0.25">
      <c r="A22" s="37">
        <v>58</v>
      </c>
      <c r="B22" s="38" t="s">
        <v>22</v>
      </c>
      <c r="C22" s="37" t="s">
        <v>3</v>
      </c>
      <c r="D22" s="37">
        <v>23</v>
      </c>
      <c r="E22" s="37" t="s">
        <v>5</v>
      </c>
      <c r="F22" s="48"/>
      <c r="G22" s="49">
        <f t="shared" si="0"/>
        <v>0</v>
      </c>
      <c r="H22" s="33"/>
      <c r="I22" s="33"/>
      <c r="J22" s="33"/>
      <c r="K22" s="33"/>
      <c r="L22" s="33"/>
      <c r="M22" s="33"/>
      <c r="N22" s="33"/>
    </row>
    <row r="23" spans="1:14" s="34" customFormat="1" x14ac:dyDescent="0.25">
      <c r="A23" s="37">
        <v>59</v>
      </c>
      <c r="B23" s="38" t="s">
        <v>23</v>
      </c>
      <c r="C23" s="37" t="s">
        <v>3</v>
      </c>
      <c r="D23" s="37">
        <v>5</v>
      </c>
      <c r="E23" s="37" t="s">
        <v>5</v>
      </c>
      <c r="F23" s="48"/>
      <c r="G23" s="49">
        <f t="shared" si="0"/>
        <v>0</v>
      </c>
      <c r="H23" s="33"/>
      <c r="I23" s="33"/>
      <c r="J23" s="33"/>
      <c r="K23" s="33"/>
      <c r="L23" s="33"/>
      <c r="M23" s="33"/>
      <c r="N23" s="33"/>
    </row>
    <row r="24" spans="1:14" s="34" customFormat="1" x14ac:dyDescent="0.25">
      <c r="A24" s="37">
        <v>60</v>
      </c>
      <c r="B24" s="38" t="s">
        <v>24</v>
      </c>
      <c r="C24" s="37" t="s">
        <v>3</v>
      </c>
      <c r="D24" s="37">
        <v>5</v>
      </c>
      <c r="E24" s="37" t="s">
        <v>5</v>
      </c>
      <c r="F24" s="48"/>
      <c r="G24" s="49">
        <f t="shared" si="0"/>
        <v>0</v>
      </c>
      <c r="H24" s="33"/>
      <c r="I24" s="33"/>
      <c r="J24" s="33"/>
      <c r="K24" s="33"/>
      <c r="L24" s="33"/>
      <c r="M24" s="33"/>
      <c r="N24" s="33"/>
    </row>
    <row r="25" spans="1:14" s="34" customFormat="1" x14ac:dyDescent="0.25">
      <c r="A25" s="37">
        <v>61</v>
      </c>
      <c r="B25" s="38" t="s">
        <v>25</v>
      </c>
      <c r="C25" s="37" t="s">
        <v>3</v>
      </c>
      <c r="D25" s="37">
        <v>5</v>
      </c>
      <c r="E25" s="37" t="s">
        <v>5</v>
      </c>
      <c r="F25" s="48"/>
      <c r="G25" s="49">
        <f t="shared" si="0"/>
        <v>0</v>
      </c>
      <c r="H25" s="33"/>
      <c r="I25" s="33"/>
      <c r="J25" s="33"/>
      <c r="K25" s="33"/>
      <c r="L25" s="33"/>
      <c r="M25" s="33"/>
      <c r="N25" s="33"/>
    </row>
    <row r="26" spans="1:14" s="34" customFormat="1" ht="63.75" x14ac:dyDescent="0.25">
      <c r="A26" s="39">
        <v>71</v>
      </c>
      <c r="B26" s="40" t="s">
        <v>27</v>
      </c>
      <c r="C26" s="39" t="s">
        <v>87</v>
      </c>
      <c r="D26" s="39">
        <v>2000</v>
      </c>
      <c r="E26" s="39" t="s">
        <v>26</v>
      </c>
      <c r="F26" s="48"/>
      <c r="G26" s="49">
        <f t="shared" si="0"/>
        <v>0</v>
      </c>
      <c r="H26" s="33"/>
      <c r="I26" s="33"/>
      <c r="J26" s="33"/>
      <c r="K26" s="33"/>
      <c r="L26" s="33"/>
      <c r="M26" s="33"/>
      <c r="N26" s="33"/>
    </row>
    <row r="27" spans="1:14" s="34" customFormat="1" ht="63.75" x14ac:dyDescent="0.25">
      <c r="A27" s="35">
        <v>72</v>
      </c>
      <c r="B27" s="36" t="s">
        <v>28</v>
      </c>
      <c r="C27" s="35" t="s">
        <v>87</v>
      </c>
      <c r="D27" s="35">
        <v>2000</v>
      </c>
      <c r="E27" s="35" t="s">
        <v>26</v>
      </c>
      <c r="F27" s="48"/>
      <c r="G27" s="49">
        <f t="shared" si="0"/>
        <v>0</v>
      </c>
      <c r="H27" s="33"/>
      <c r="I27" s="33"/>
      <c r="J27" s="33"/>
      <c r="K27" s="33"/>
      <c r="L27" s="33"/>
      <c r="M27" s="33"/>
      <c r="N27" s="33"/>
    </row>
    <row r="28" spans="1:14" s="34" customFormat="1" ht="63.75" x14ac:dyDescent="0.25">
      <c r="A28" s="35">
        <v>73</v>
      </c>
      <c r="B28" s="36" t="s">
        <v>29</v>
      </c>
      <c r="C28" s="35" t="s">
        <v>87</v>
      </c>
      <c r="D28" s="35">
        <v>2000</v>
      </c>
      <c r="E28" s="35" t="s">
        <v>26</v>
      </c>
      <c r="F28" s="48"/>
      <c r="G28" s="49">
        <f t="shared" si="0"/>
        <v>0</v>
      </c>
      <c r="H28" s="33"/>
      <c r="I28" s="33"/>
      <c r="J28" s="33"/>
      <c r="K28" s="33"/>
      <c r="L28" s="33"/>
      <c r="M28" s="33"/>
      <c r="N28" s="33"/>
    </row>
    <row r="29" spans="1:14" s="34" customFormat="1" ht="63.75" x14ac:dyDescent="0.25">
      <c r="A29" s="35">
        <v>74</v>
      </c>
      <c r="B29" s="36" t="s">
        <v>30</v>
      </c>
      <c r="C29" s="35" t="s">
        <v>87</v>
      </c>
      <c r="D29" s="35">
        <v>1000</v>
      </c>
      <c r="E29" s="35" t="s">
        <v>26</v>
      </c>
      <c r="F29" s="48"/>
      <c r="G29" s="49">
        <f t="shared" si="0"/>
        <v>0</v>
      </c>
      <c r="H29" s="33"/>
      <c r="I29" s="33"/>
      <c r="J29" s="33"/>
      <c r="K29" s="33"/>
      <c r="L29" s="33"/>
      <c r="M29" s="33"/>
      <c r="N29" s="33"/>
    </row>
    <row r="30" spans="1:14" s="34" customFormat="1" ht="51" x14ac:dyDescent="0.25">
      <c r="A30" s="35">
        <v>75</v>
      </c>
      <c r="B30" s="36" t="s">
        <v>31</v>
      </c>
      <c r="C30" s="35" t="s">
        <v>87</v>
      </c>
      <c r="D30" s="35">
        <v>2000</v>
      </c>
      <c r="E30" s="35" t="s">
        <v>26</v>
      </c>
      <c r="F30" s="48"/>
      <c r="G30" s="49">
        <f t="shared" si="0"/>
        <v>0</v>
      </c>
      <c r="H30" s="33"/>
      <c r="I30" s="33"/>
      <c r="J30" s="33"/>
      <c r="K30" s="33"/>
      <c r="L30" s="33"/>
      <c r="M30" s="33"/>
      <c r="N30" s="33"/>
    </row>
    <row r="31" spans="1:14" s="34" customFormat="1" ht="51" x14ac:dyDescent="0.25">
      <c r="A31" s="35">
        <v>76</v>
      </c>
      <c r="B31" s="36" t="s">
        <v>32</v>
      </c>
      <c r="C31" s="35" t="s">
        <v>87</v>
      </c>
      <c r="D31" s="35">
        <v>2000</v>
      </c>
      <c r="E31" s="35" t="s">
        <v>26</v>
      </c>
      <c r="F31" s="48"/>
      <c r="G31" s="49">
        <f t="shared" si="0"/>
        <v>0</v>
      </c>
      <c r="H31" s="33"/>
      <c r="I31" s="33"/>
      <c r="J31" s="33"/>
      <c r="K31" s="33"/>
      <c r="L31" s="33"/>
      <c r="M31" s="33"/>
      <c r="N31" s="33"/>
    </row>
    <row r="32" spans="1:14" s="34" customFormat="1" ht="51" x14ac:dyDescent="0.25">
      <c r="A32" s="35">
        <v>77</v>
      </c>
      <c r="B32" s="36" t="s">
        <v>33</v>
      </c>
      <c r="C32" s="35" t="s">
        <v>87</v>
      </c>
      <c r="D32" s="35">
        <v>2000</v>
      </c>
      <c r="E32" s="35" t="s">
        <v>26</v>
      </c>
      <c r="F32" s="48"/>
      <c r="G32" s="49">
        <f t="shared" si="0"/>
        <v>0</v>
      </c>
      <c r="H32" s="33"/>
      <c r="I32" s="33"/>
      <c r="J32" s="33"/>
      <c r="K32" s="33"/>
      <c r="L32" s="33"/>
      <c r="M32" s="33"/>
      <c r="N32" s="33"/>
    </row>
    <row r="33" spans="1:14" s="34" customFormat="1" x14ac:dyDescent="0.25">
      <c r="A33" s="39">
        <v>78</v>
      </c>
      <c r="B33" s="40" t="s">
        <v>34</v>
      </c>
      <c r="C33" s="39" t="s">
        <v>87</v>
      </c>
      <c r="D33" s="39">
        <v>2000</v>
      </c>
      <c r="E33" s="39" t="s">
        <v>26</v>
      </c>
      <c r="F33" s="48"/>
      <c r="G33" s="49">
        <f t="shared" si="0"/>
        <v>0</v>
      </c>
      <c r="H33" s="33"/>
      <c r="I33" s="33"/>
      <c r="J33" s="33"/>
      <c r="K33" s="33"/>
      <c r="L33" s="33"/>
      <c r="M33" s="33"/>
      <c r="N33" s="33"/>
    </row>
    <row r="34" spans="1:14" s="34" customFormat="1" x14ac:dyDescent="0.25">
      <c r="A34" s="39">
        <v>79</v>
      </c>
      <c r="B34" s="40" t="s">
        <v>35</v>
      </c>
      <c r="C34" s="39" t="s">
        <v>87</v>
      </c>
      <c r="D34" s="39">
        <v>2000</v>
      </c>
      <c r="E34" s="39" t="s">
        <v>26</v>
      </c>
      <c r="F34" s="48"/>
      <c r="G34" s="49">
        <f t="shared" si="0"/>
        <v>0</v>
      </c>
      <c r="H34" s="33"/>
      <c r="I34" s="33"/>
      <c r="J34" s="33"/>
      <c r="K34" s="33"/>
      <c r="L34" s="33"/>
      <c r="M34" s="33"/>
      <c r="N34" s="33"/>
    </row>
    <row r="35" spans="1:14" s="34" customFormat="1" x14ac:dyDescent="0.25">
      <c r="A35" s="39">
        <v>80</v>
      </c>
      <c r="B35" s="40" t="s">
        <v>36</v>
      </c>
      <c r="C35" s="39" t="s">
        <v>87</v>
      </c>
      <c r="D35" s="39">
        <v>1000</v>
      </c>
      <c r="E35" s="39" t="s">
        <v>26</v>
      </c>
      <c r="F35" s="48"/>
      <c r="G35" s="49">
        <f t="shared" si="0"/>
        <v>0</v>
      </c>
      <c r="H35" s="33"/>
      <c r="I35" s="33"/>
      <c r="J35" s="33"/>
      <c r="K35" s="33"/>
      <c r="L35" s="33"/>
      <c r="M35" s="33"/>
      <c r="N35" s="33"/>
    </row>
    <row r="36" spans="1:14" s="34" customFormat="1" x14ac:dyDescent="0.25">
      <c r="A36" s="39">
        <v>81</v>
      </c>
      <c r="B36" s="40" t="s">
        <v>37</v>
      </c>
      <c r="C36" s="39" t="s">
        <v>87</v>
      </c>
      <c r="D36" s="39">
        <v>1000</v>
      </c>
      <c r="E36" s="39" t="s">
        <v>26</v>
      </c>
      <c r="F36" s="48"/>
      <c r="G36" s="49">
        <f t="shared" si="0"/>
        <v>0</v>
      </c>
      <c r="H36" s="33"/>
      <c r="I36" s="33"/>
      <c r="J36" s="33"/>
      <c r="K36" s="33"/>
      <c r="L36" s="33"/>
      <c r="M36" s="33"/>
      <c r="N36" s="33"/>
    </row>
    <row r="37" spans="1:14" s="34" customFormat="1" x14ac:dyDescent="0.25">
      <c r="A37" s="39">
        <v>82</v>
      </c>
      <c r="B37" s="40" t="s">
        <v>38</v>
      </c>
      <c r="C37" s="39" t="s">
        <v>87</v>
      </c>
      <c r="D37" s="39">
        <v>300</v>
      </c>
      <c r="E37" s="39" t="s">
        <v>26</v>
      </c>
      <c r="F37" s="48"/>
      <c r="G37" s="49">
        <f t="shared" si="0"/>
        <v>0</v>
      </c>
      <c r="H37" s="33"/>
      <c r="I37" s="33"/>
      <c r="J37" s="33"/>
      <c r="K37" s="33"/>
      <c r="L37" s="33"/>
      <c r="M37" s="33"/>
      <c r="N37" s="33"/>
    </row>
    <row r="38" spans="1:14" s="34" customFormat="1" x14ac:dyDescent="0.25">
      <c r="A38" s="37">
        <v>83</v>
      </c>
      <c r="B38" s="38" t="s">
        <v>39</v>
      </c>
      <c r="C38" s="37" t="s">
        <v>3</v>
      </c>
      <c r="D38" s="37">
        <v>6</v>
      </c>
      <c r="E38" s="37" t="s">
        <v>26</v>
      </c>
      <c r="F38" s="48"/>
      <c r="G38" s="49">
        <f t="shared" si="0"/>
        <v>0</v>
      </c>
      <c r="H38" s="33"/>
      <c r="I38" s="33"/>
      <c r="J38" s="33"/>
      <c r="K38" s="33"/>
      <c r="L38" s="33"/>
      <c r="M38" s="33"/>
      <c r="N38" s="33"/>
    </row>
    <row r="39" spans="1:14" s="34" customFormat="1" x14ac:dyDescent="0.25">
      <c r="A39" s="37">
        <v>84</v>
      </c>
      <c r="B39" s="38" t="s">
        <v>40</v>
      </c>
      <c r="C39" s="37" t="s">
        <v>3</v>
      </c>
      <c r="D39" s="37">
        <v>6</v>
      </c>
      <c r="E39" s="37" t="s">
        <v>26</v>
      </c>
      <c r="F39" s="48"/>
      <c r="G39" s="49">
        <f t="shared" si="0"/>
        <v>0</v>
      </c>
      <c r="H39" s="33"/>
      <c r="I39" s="33"/>
      <c r="J39" s="33"/>
      <c r="K39" s="33"/>
      <c r="L39" s="33"/>
      <c r="M39" s="33"/>
      <c r="N39" s="33"/>
    </row>
    <row r="40" spans="1:14" s="34" customFormat="1" x14ac:dyDescent="0.25">
      <c r="A40" s="37">
        <v>85</v>
      </c>
      <c r="B40" s="38" t="s">
        <v>41</v>
      </c>
      <c r="C40" s="37" t="s">
        <v>3</v>
      </c>
      <c r="D40" s="37">
        <v>6</v>
      </c>
      <c r="E40" s="37" t="s">
        <v>26</v>
      </c>
      <c r="F40" s="48"/>
      <c r="G40" s="49">
        <f t="shared" si="0"/>
        <v>0</v>
      </c>
      <c r="H40" s="33"/>
      <c r="I40" s="33"/>
      <c r="J40" s="33"/>
      <c r="K40" s="33"/>
      <c r="L40" s="33"/>
      <c r="M40" s="33"/>
      <c r="N40" s="33"/>
    </row>
    <row r="41" spans="1:14" s="34" customFormat="1" x14ac:dyDescent="0.25">
      <c r="A41" s="37">
        <v>86</v>
      </c>
      <c r="B41" s="38" t="s">
        <v>42</v>
      </c>
      <c r="C41" s="37" t="s">
        <v>3</v>
      </c>
      <c r="D41" s="37">
        <v>6</v>
      </c>
      <c r="E41" s="37" t="s">
        <v>26</v>
      </c>
      <c r="F41" s="48"/>
      <c r="G41" s="49">
        <f t="shared" si="0"/>
        <v>0</v>
      </c>
      <c r="H41" s="33"/>
      <c r="I41" s="33"/>
      <c r="J41" s="33"/>
      <c r="K41" s="33"/>
      <c r="L41" s="33"/>
      <c r="M41" s="33"/>
      <c r="N41" s="33"/>
    </row>
    <row r="42" spans="1:14" s="34" customFormat="1" x14ac:dyDescent="0.25">
      <c r="A42" s="37">
        <v>87</v>
      </c>
      <c r="B42" s="38" t="s">
        <v>43</v>
      </c>
      <c r="C42" s="37" t="s">
        <v>3</v>
      </c>
      <c r="D42" s="37">
        <v>4</v>
      </c>
      <c r="E42" s="37" t="s">
        <v>26</v>
      </c>
      <c r="F42" s="48"/>
      <c r="G42" s="49">
        <f t="shared" si="0"/>
        <v>0</v>
      </c>
      <c r="H42" s="33"/>
      <c r="I42" s="33"/>
      <c r="J42" s="33"/>
      <c r="K42" s="33"/>
      <c r="L42" s="33"/>
      <c r="M42" s="33"/>
      <c r="N42" s="33"/>
    </row>
    <row r="43" spans="1:14" s="34" customFormat="1" x14ac:dyDescent="0.25">
      <c r="A43" s="37">
        <v>88</v>
      </c>
      <c r="B43" s="38" t="s">
        <v>44</v>
      </c>
      <c r="C43" s="37" t="s">
        <v>3</v>
      </c>
      <c r="D43" s="37">
        <v>6</v>
      </c>
      <c r="E43" s="37" t="s">
        <v>26</v>
      </c>
      <c r="F43" s="48"/>
      <c r="G43" s="49">
        <f t="shared" si="0"/>
        <v>0</v>
      </c>
      <c r="H43" s="33"/>
      <c r="I43" s="33"/>
      <c r="J43" s="33"/>
      <c r="K43" s="33"/>
      <c r="L43" s="33"/>
      <c r="M43" s="33"/>
      <c r="N43" s="33"/>
    </row>
    <row r="44" spans="1:14" s="34" customFormat="1" x14ac:dyDescent="0.25">
      <c r="A44" s="37">
        <v>89</v>
      </c>
      <c r="B44" s="38" t="s">
        <v>45</v>
      </c>
      <c r="C44" s="37" t="s">
        <v>3</v>
      </c>
      <c r="D44" s="37">
        <v>4</v>
      </c>
      <c r="E44" s="37" t="s">
        <v>26</v>
      </c>
      <c r="F44" s="48"/>
      <c r="G44" s="49">
        <f t="shared" si="0"/>
        <v>0</v>
      </c>
      <c r="H44" s="33"/>
      <c r="I44" s="33"/>
      <c r="J44" s="33"/>
      <c r="K44" s="33"/>
      <c r="L44" s="33"/>
      <c r="M44" s="33"/>
      <c r="N44" s="33"/>
    </row>
    <row r="45" spans="1:14" s="34" customFormat="1" x14ac:dyDescent="0.25">
      <c r="A45" s="37">
        <v>90</v>
      </c>
      <c r="B45" s="38" t="s">
        <v>46</v>
      </c>
      <c r="C45" s="37" t="s">
        <v>3</v>
      </c>
      <c r="D45" s="37">
        <v>4</v>
      </c>
      <c r="E45" s="37" t="s">
        <v>26</v>
      </c>
      <c r="F45" s="48"/>
      <c r="G45" s="49">
        <f t="shared" si="0"/>
        <v>0</v>
      </c>
      <c r="H45" s="33"/>
      <c r="I45" s="33"/>
      <c r="J45" s="33"/>
      <c r="K45" s="33"/>
      <c r="L45" s="33"/>
      <c r="M45" s="33"/>
      <c r="N45" s="33"/>
    </row>
    <row r="46" spans="1:14" s="34" customFormat="1" ht="25.5" x14ac:dyDescent="0.25">
      <c r="A46" s="37">
        <v>91</v>
      </c>
      <c r="B46" s="38" t="s">
        <v>47</v>
      </c>
      <c r="C46" s="37" t="s">
        <v>3</v>
      </c>
      <c r="D46" s="37">
        <v>4</v>
      </c>
      <c r="E46" s="37" t="s">
        <v>26</v>
      </c>
      <c r="F46" s="48"/>
      <c r="G46" s="49">
        <f t="shared" si="0"/>
        <v>0</v>
      </c>
      <c r="H46" s="33"/>
      <c r="I46" s="33"/>
      <c r="J46" s="33"/>
      <c r="K46" s="33"/>
      <c r="L46" s="33"/>
      <c r="M46" s="33"/>
      <c r="N46" s="33"/>
    </row>
    <row r="47" spans="1:14" s="34" customFormat="1" ht="25.5" x14ac:dyDescent="0.25">
      <c r="A47" s="37">
        <v>92</v>
      </c>
      <c r="B47" s="38" t="s">
        <v>48</v>
      </c>
      <c r="C47" s="37" t="s">
        <v>3</v>
      </c>
      <c r="D47" s="37">
        <v>4</v>
      </c>
      <c r="E47" s="37" t="s">
        <v>26</v>
      </c>
      <c r="F47" s="48"/>
      <c r="G47" s="49">
        <f t="shared" si="0"/>
        <v>0</v>
      </c>
      <c r="H47" s="33"/>
      <c r="I47" s="33"/>
      <c r="J47" s="33"/>
      <c r="K47" s="33"/>
      <c r="L47" s="33"/>
      <c r="M47" s="33"/>
      <c r="N47" s="33"/>
    </row>
    <row r="48" spans="1:14" s="34" customFormat="1" ht="25.5" x14ac:dyDescent="0.25">
      <c r="A48" s="37">
        <v>93</v>
      </c>
      <c r="B48" s="38" t="s">
        <v>49</v>
      </c>
      <c r="C48" s="37" t="s">
        <v>3</v>
      </c>
      <c r="D48" s="37">
        <v>4</v>
      </c>
      <c r="E48" s="37" t="s">
        <v>26</v>
      </c>
      <c r="F48" s="48"/>
      <c r="G48" s="49">
        <f t="shared" si="0"/>
        <v>0</v>
      </c>
      <c r="H48" s="33"/>
      <c r="I48" s="33"/>
      <c r="J48" s="33"/>
      <c r="K48" s="33"/>
      <c r="L48" s="33"/>
      <c r="M48" s="33"/>
      <c r="N48" s="33"/>
    </row>
    <row r="49" spans="1:14" s="34" customFormat="1" ht="25.5" x14ac:dyDescent="0.25">
      <c r="A49" s="37">
        <v>94</v>
      </c>
      <c r="B49" s="38" t="s">
        <v>50</v>
      </c>
      <c r="C49" s="37" t="s">
        <v>3</v>
      </c>
      <c r="D49" s="37">
        <v>4</v>
      </c>
      <c r="E49" s="37" t="s">
        <v>26</v>
      </c>
      <c r="F49" s="48"/>
      <c r="G49" s="49">
        <f t="shared" si="0"/>
        <v>0</v>
      </c>
      <c r="H49" s="33"/>
      <c r="I49" s="33"/>
      <c r="J49" s="33"/>
      <c r="K49" s="33"/>
      <c r="L49" s="33"/>
      <c r="M49" s="33"/>
      <c r="N49" s="33"/>
    </row>
    <row r="50" spans="1:14" s="34" customFormat="1" x14ac:dyDescent="0.25">
      <c r="A50" s="39">
        <v>320</v>
      </c>
      <c r="B50" s="40" t="s">
        <v>52</v>
      </c>
      <c r="C50" s="39" t="s">
        <v>87</v>
      </c>
      <c r="D50" s="39">
        <v>300</v>
      </c>
      <c r="E50" s="39" t="s">
        <v>51</v>
      </c>
      <c r="F50" s="48"/>
      <c r="G50" s="49">
        <f t="shared" si="0"/>
        <v>0</v>
      </c>
      <c r="H50" s="33"/>
      <c r="I50" s="33"/>
      <c r="J50" s="33"/>
      <c r="K50" s="33"/>
      <c r="L50" s="33"/>
      <c r="M50" s="33"/>
      <c r="N50" s="33"/>
    </row>
    <row r="51" spans="1:14" s="34" customFormat="1" x14ac:dyDescent="0.25">
      <c r="A51" s="39">
        <v>321</v>
      </c>
      <c r="B51" s="40" t="s">
        <v>53</v>
      </c>
      <c r="C51" s="39" t="s">
        <v>87</v>
      </c>
      <c r="D51" s="39">
        <v>300</v>
      </c>
      <c r="E51" s="39" t="s">
        <v>51</v>
      </c>
      <c r="F51" s="48"/>
      <c r="G51" s="49">
        <f t="shared" si="0"/>
        <v>0</v>
      </c>
      <c r="H51" s="33"/>
      <c r="I51" s="33"/>
      <c r="J51" s="33"/>
      <c r="K51" s="33"/>
      <c r="L51" s="33"/>
      <c r="M51" s="33"/>
      <c r="N51" s="33"/>
    </row>
    <row r="52" spans="1:14" s="34" customFormat="1" ht="51" x14ac:dyDescent="0.25">
      <c r="A52" s="35">
        <v>322</v>
      </c>
      <c r="B52" s="36" t="s">
        <v>54</v>
      </c>
      <c r="C52" s="35" t="s">
        <v>87</v>
      </c>
      <c r="D52" s="35">
        <v>532</v>
      </c>
      <c r="E52" s="35" t="s">
        <v>51</v>
      </c>
      <c r="F52" s="48"/>
      <c r="G52" s="49">
        <f t="shared" si="0"/>
        <v>0</v>
      </c>
      <c r="H52" s="33"/>
      <c r="I52" s="33"/>
      <c r="J52" s="33"/>
      <c r="K52" s="33"/>
      <c r="L52" s="33"/>
      <c r="M52" s="33"/>
      <c r="N52" s="33"/>
    </row>
    <row r="53" spans="1:14" s="34" customFormat="1" ht="63.75" x14ac:dyDescent="0.25">
      <c r="A53" s="35">
        <v>323</v>
      </c>
      <c r="B53" s="36" t="s">
        <v>55</v>
      </c>
      <c r="C53" s="35" t="s">
        <v>87</v>
      </c>
      <c r="D53" s="35">
        <v>350</v>
      </c>
      <c r="E53" s="35" t="s">
        <v>51</v>
      </c>
      <c r="F53" s="48"/>
      <c r="G53" s="49">
        <f t="shared" si="0"/>
        <v>0</v>
      </c>
      <c r="H53" s="33"/>
      <c r="I53" s="33"/>
      <c r="J53" s="33"/>
      <c r="K53" s="33"/>
      <c r="L53" s="33"/>
      <c r="M53" s="33"/>
      <c r="N53" s="33"/>
    </row>
    <row r="54" spans="1:14" s="34" customFormat="1" ht="63.75" x14ac:dyDescent="0.25">
      <c r="A54" s="35">
        <v>324</v>
      </c>
      <c r="B54" s="36" t="s">
        <v>56</v>
      </c>
      <c r="C54" s="35" t="s">
        <v>87</v>
      </c>
      <c r="D54" s="35">
        <v>334</v>
      </c>
      <c r="E54" s="35" t="s">
        <v>51</v>
      </c>
      <c r="F54" s="48"/>
      <c r="G54" s="49">
        <f t="shared" si="0"/>
        <v>0</v>
      </c>
      <c r="H54" s="33"/>
      <c r="I54" s="33"/>
      <c r="J54" s="33"/>
      <c r="K54" s="33"/>
      <c r="L54" s="33"/>
      <c r="M54" s="33"/>
      <c r="N54" s="33"/>
    </row>
    <row r="55" spans="1:14" s="34" customFormat="1" ht="63.75" x14ac:dyDescent="0.25">
      <c r="A55" s="35">
        <v>325</v>
      </c>
      <c r="B55" s="36" t="s">
        <v>57</v>
      </c>
      <c r="C55" s="35" t="s">
        <v>87</v>
      </c>
      <c r="D55" s="35">
        <v>296</v>
      </c>
      <c r="E55" s="35" t="s">
        <v>51</v>
      </c>
      <c r="F55" s="48"/>
      <c r="G55" s="49">
        <f t="shared" si="0"/>
        <v>0</v>
      </c>
      <c r="H55" s="33"/>
      <c r="I55" s="33"/>
      <c r="J55" s="33"/>
      <c r="K55" s="33"/>
      <c r="L55" s="33"/>
      <c r="M55" s="33"/>
      <c r="N55" s="33"/>
    </row>
    <row r="56" spans="1:14" s="34" customFormat="1" ht="51" x14ac:dyDescent="0.25">
      <c r="A56" s="35">
        <v>326</v>
      </c>
      <c r="B56" s="36" t="s">
        <v>58</v>
      </c>
      <c r="C56" s="35" t="s">
        <v>87</v>
      </c>
      <c r="D56" s="35">
        <v>164</v>
      </c>
      <c r="E56" s="35" t="s">
        <v>51</v>
      </c>
      <c r="F56" s="48"/>
      <c r="G56" s="49">
        <f t="shared" si="0"/>
        <v>0</v>
      </c>
      <c r="H56" s="33"/>
      <c r="I56" s="33"/>
      <c r="J56" s="33"/>
      <c r="K56" s="33"/>
      <c r="L56" s="33"/>
      <c r="M56" s="33"/>
      <c r="N56" s="33"/>
    </row>
    <row r="57" spans="1:14" s="34" customFormat="1" ht="25.5" x14ac:dyDescent="0.25">
      <c r="A57" s="35">
        <v>327</v>
      </c>
      <c r="B57" s="36" t="s">
        <v>59</v>
      </c>
      <c r="C57" s="35" t="s">
        <v>87</v>
      </c>
      <c r="D57" s="35">
        <v>256</v>
      </c>
      <c r="E57" s="35" t="s">
        <v>51</v>
      </c>
      <c r="F57" s="48"/>
      <c r="G57" s="49">
        <f t="shared" si="0"/>
        <v>0</v>
      </c>
      <c r="H57" s="33"/>
      <c r="I57" s="33"/>
      <c r="J57" s="33"/>
      <c r="K57" s="33"/>
      <c r="L57" s="33"/>
      <c r="M57" s="33"/>
      <c r="N57" s="33"/>
    </row>
    <row r="58" spans="1:14" s="34" customFormat="1" ht="51" x14ac:dyDescent="0.25">
      <c r="A58" s="35">
        <v>328</v>
      </c>
      <c r="B58" s="36" t="s">
        <v>60</v>
      </c>
      <c r="C58" s="35" t="s">
        <v>87</v>
      </c>
      <c r="D58" s="35">
        <v>153</v>
      </c>
      <c r="E58" s="35" t="s">
        <v>51</v>
      </c>
      <c r="F58" s="48"/>
      <c r="G58" s="49">
        <f t="shared" si="0"/>
        <v>0</v>
      </c>
      <c r="H58" s="33"/>
      <c r="I58" s="33"/>
      <c r="J58" s="33"/>
      <c r="K58" s="33"/>
      <c r="L58" s="33"/>
      <c r="M58" s="33"/>
      <c r="N58" s="33"/>
    </row>
    <row r="59" spans="1:14" s="34" customFormat="1" ht="76.5" x14ac:dyDescent="0.25">
      <c r="A59" s="35">
        <v>329</v>
      </c>
      <c r="B59" s="36" t="s">
        <v>61</v>
      </c>
      <c r="C59" s="35" t="s">
        <v>87</v>
      </c>
      <c r="D59" s="35">
        <v>200</v>
      </c>
      <c r="E59" s="35" t="s">
        <v>51</v>
      </c>
      <c r="F59" s="48"/>
      <c r="G59" s="49">
        <f t="shared" si="0"/>
        <v>0</v>
      </c>
      <c r="H59" s="33"/>
      <c r="I59" s="33"/>
      <c r="J59" s="33"/>
      <c r="K59" s="33"/>
      <c r="L59" s="33"/>
      <c r="M59" s="33"/>
      <c r="N59" s="33"/>
    </row>
    <row r="60" spans="1:14" s="34" customFormat="1" ht="51" x14ac:dyDescent="0.25">
      <c r="A60" s="35">
        <v>330</v>
      </c>
      <c r="B60" s="36" t="s">
        <v>62</v>
      </c>
      <c r="C60" s="35" t="s">
        <v>87</v>
      </c>
      <c r="D60" s="35">
        <v>340</v>
      </c>
      <c r="E60" s="35" t="s">
        <v>51</v>
      </c>
      <c r="F60" s="48"/>
      <c r="G60" s="49">
        <f t="shared" si="0"/>
        <v>0</v>
      </c>
      <c r="H60" s="33"/>
      <c r="I60" s="33"/>
      <c r="J60" s="33"/>
      <c r="K60" s="33"/>
      <c r="L60" s="33"/>
      <c r="M60" s="33"/>
      <c r="N60" s="33"/>
    </row>
    <row r="61" spans="1:14" s="34" customFormat="1" ht="51" x14ac:dyDescent="0.25">
      <c r="A61" s="35">
        <v>331</v>
      </c>
      <c r="B61" s="36" t="s">
        <v>63</v>
      </c>
      <c r="C61" s="35" t="s">
        <v>87</v>
      </c>
      <c r="D61" s="35">
        <v>311</v>
      </c>
      <c r="E61" s="35" t="s">
        <v>51</v>
      </c>
      <c r="F61" s="48"/>
      <c r="G61" s="49">
        <f t="shared" si="0"/>
        <v>0</v>
      </c>
      <c r="H61" s="33"/>
      <c r="I61" s="33"/>
      <c r="J61" s="33"/>
      <c r="K61" s="33"/>
      <c r="L61" s="33"/>
      <c r="M61" s="33"/>
      <c r="N61" s="33"/>
    </row>
    <row r="62" spans="1:14" s="34" customFormat="1" ht="51" x14ac:dyDescent="0.25">
      <c r="A62" s="35">
        <v>332</v>
      </c>
      <c r="B62" s="36" t="s">
        <v>64</v>
      </c>
      <c r="C62" s="35" t="s">
        <v>87</v>
      </c>
      <c r="D62" s="35">
        <v>187</v>
      </c>
      <c r="E62" s="35" t="s">
        <v>51</v>
      </c>
      <c r="F62" s="48"/>
      <c r="G62" s="49">
        <f t="shared" si="0"/>
        <v>0</v>
      </c>
      <c r="H62" s="33"/>
      <c r="I62" s="33"/>
      <c r="J62" s="33"/>
      <c r="K62" s="33"/>
      <c r="L62" s="33"/>
      <c r="M62" s="33"/>
      <c r="N62" s="33"/>
    </row>
    <row r="63" spans="1:14" s="34" customFormat="1" ht="38.25" x14ac:dyDescent="0.25">
      <c r="A63" s="41">
        <v>333</v>
      </c>
      <c r="B63" s="42" t="s">
        <v>65</v>
      </c>
      <c r="C63" s="41" t="s">
        <v>86</v>
      </c>
      <c r="D63" s="41">
        <v>28</v>
      </c>
      <c r="E63" s="41" t="s">
        <v>51</v>
      </c>
      <c r="F63" s="48"/>
      <c r="G63" s="49">
        <f t="shared" si="0"/>
        <v>0</v>
      </c>
      <c r="H63" s="33"/>
      <c r="I63" s="33"/>
      <c r="J63" s="33"/>
      <c r="K63" s="33"/>
      <c r="L63" s="33"/>
      <c r="M63" s="33"/>
      <c r="N63" s="33"/>
    </row>
    <row r="64" spans="1:14" s="34" customFormat="1" ht="38.25" x14ac:dyDescent="0.25">
      <c r="A64" s="41">
        <v>334</v>
      </c>
      <c r="B64" s="42" t="s">
        <v>66</v>
      </c>
      <c r="C64" s="41" t="s">
        <v>86</v>
      </c>
      <c r="D64" s="41">
        <v>28</v>
      </c>
      <c r="E64" s="41" t="s">
        <v>51</v>
      </c>
      <c r="F64" s="48"/>
      <c r="G64" s="49">
        <f t="shared" si="0"/>
        <v>0</v>
      </c>
      <c r="H64" s="33"/>
      <c r="I64" s="33"/>
      <c r="J64" s="33"/>
      <c r="K64" s="33"/>
      <c r="L64" s="33"/>
      <c r="M64" s="33"/>
      <c r="N64" s="33"/>
    </row>
    <row r="65" spans="1:14" s="34" customFormat="1" ht="38.25" x14ac:dyDescent="0.25">
      <c r="A65" s="41">
        <v>335</v>
      </c>
      <c r="B65" s="42" t="s">
        <v>67</v>
      </c>
      <c r="C65" s="41" t="s">
        <v>86</v>
      </c>
      <c r="D65" s="41">
        <v>28</v>
      </c>
      <c r="E65" s="41" t="s">
        <v>51</v>
      </c>
      <c r="F65" s="48"/>
      <c r="G65" s="49">
        <f t="shared" si="0"/>
        <v>0</v>
      </c>
      <c r="H65" s="33"/>
      <c r="I65" s="33"/>
      <c r="J65" s="33"/>
      <c r="K65" s="33"/>
      <c r="L65" s="33"/>
      <c r="M65" s="33"/>
      <c r="N65" s="33"/>
    </row>
    <row r="66" spans="1:14" s="34" customFormat="1" ht="38.25" x14ac:dyDescent="0.25">
      <c r="A66" s="41">
        <v>336</v>
      </c>
      <c r="B66" s="42" t="s">
        <v>68</v>
      </c>
      <c r="C66" s="41" t="s">
        <v>86</v>
      </c>
      <c r="D66" s="41">
        <v>56</v>
      </c>
      <c r="E66" s="41" t="s">
        <v>51</v>
      </c>
      <c r="F66" s="48"/>
      <c r="G66" s="49">
        <f t="shared" si="0"/>
        <v>0</v>
      </c>
      <c r="H66" s="33"/>
      <c r="I66" s="33"/>
      <c r="J66" s="33"/>
      <c r="K66" s="33"/>
      <c r="L66" s="33"/>
      <c r="M66" s="33"/>
      <c r="N66" s="33"/>
    </row>
    <row r="67" spans="1:14" s="34" customFormat="1" ht="38.25" x14ac:dyDescent="0.25">
      <c r="A67" s="41">
        <v>337</v>
      </c>
      <c r="B67" s="42" t="s">
        <v>69</v>
      </c>
      <c r="C67" s="41" t="s">
        <v>86</v>
      </c>
      <c r="D67" s="41">
        <v>56</v>
      </c>
      <c r="E67" s="41" t="s">
        <v>51</v>
      </c>
      <c r="F67" s="48"/>
      <c r="G67" s="49">
        <f t="shared" si="0"/>
        <v>0</v>
      </c>
      <c r="H67" s="33"/>
      <c r="I67" s="33"/>
      <c r="J67" s="33"/>
      <c r="K67" s="33"/>
      <c r="L67" s="33"/>
      <c r="M67" s="33"/>
      <c r="N67" s="33"/>
    </row>
    <row r="68" spans="1:14" s="34" customFormat="1" ht="38.25" x14ac:dyDescent="0.25">
      <c r="A68" s="41">
        <v>338</v>
      </c>
      <c r="B68" s="42" t="s">
        <v>70</v>
      </c>
      <c r="C68" s="41" t="s">
        <v>86</v>
      </c>
      <c r="D68" s="41">
        <v>56</v>
      </c>
      <c r="E68" s="41" t="s">
        <v>51</v>
      </c>
      <c r="F68" s="48"/>
      <c r="G68" s="49">
        <f t="shared" si="0"/>
        <v>0</v>
      </c>
      <c r="H68" s="33"/>
      <c r="I68" s="33"/>
      <c r="J68" s="33"/>
      <c r="K68" s="33"/>
      <c r="L68" s="33"/>
      <c r="M68" s="33"/>
      <c r="N68" s="33"/>
    </row>
    <row r="69" spans="1:14" s="34" customFormat="1" ht="38.25" x14ac:dyDescent="0.25">
      <c r="A69" s="41">
        <v>339</v>
      </c>
      <c r="B69" s="42" t="s">
        <v>71</v>
      </c>
      <c r="C69" s="41" t="s">
        <v>86</v>
      </c>
      <c r="D69" s="41">
        <v>83</v>
      </c>
      <c r="E69" s="41" t="s">
        <v>51</v>
      </c>
      <c r="F69" s="48"/>
      <c r="G69" s="49">
        <f t="shared" si="0"/>
        <v>0</v>
      </c>
      <c r="H69" s="33"/>
      <c r="I69" s="33"/>
      <c r="J69" s="33"/>
      <c r="K69" s="33"/>
      <c r="L69" s="33"/>
      <c r="M69" s="33"/>
      <c r="N69" s="33"/>
    </row>
    <row r="70" spans="1:14" s="34" customFormat="1" ht="38.25" x14ac:dyDescent="0.25">
      <c r="A70" s="41">
        <v>340</v>
      </c>
      <c r="B70" s="42" t="s">
        <v>72</v>
      </c>
      <c r="C70" s="41" t="s">
        <v>86</v>
      </c>
      <c r="D70" s="41">
        <v>83</v>
      </c>
      <c r="E70" s="41" t="s">
        <v>51</v>
      </c>
      <c r="F70" s="48"/>
      <c r="G70" s="49">
        <f t="shared" ref="G70:G82" si="1">D70*F70</f>
        <v>0</v>
      </c>
      <c r="H70" s="33"/>
      <c r="I70" s="33"/>
      <c r="J70" s="33"/>
      <c r="K70" s="33"/>
      <c r="L70" s="33"/>
      <c r="M70" s="33"/>
      <c r="N70" s="33"/>
    </row>
    <row r="71" spans="1:14" s="34" customFormat="1" x14ac:dyDescent="0.25">
      <c r="A71" s="37">
        <v>341</v>
      </c>
      <c r="B71" s="38" t="s">
        <v>73</v>
      </c>
      <c r="C71" s="43" t="s">
        <v>3</v>
      </c>
      <c r="D71" s="37">
        <v>6</v>
      </c>
      <c r="E71" s="37" t="s">
        <v>51</v>
      </c>
      <c r="F71" s="48"/>
      <c r="G71" s="49">
        <f t="shared" si="1"/>
        <v>0</v>
      </c>
      <c r="H71" s="44"/>
      <c r="I71" s="33"/>
      <c r="J71" s="33"/>
      <c r="K71" s="33"/>
      <c r="L71" s="33"/>
      <c r="M71" s="33"/>
      <c r="N71" s="33"/>
    </row>
    <row r="72" spans="1:14" s="34" customFormat="1" x14ac:dyDescent="0.25">
      <c r="A72" s="37">
        <v>342</v>
      </c>
      <c r="B72" s="38" t="s">
        <v>74</v>
      </c>
      <c r="C72" s="37" t="s">
        <v>3</v>
      </c>
      <c r="D72" s="37">
        <v>6</v>
      </c>
      <c r="E72" s="37" t="s">
        <v>51</v>
      </c>
      <c r="F72" s="48"/>
      <c r="G72" s="49">
        <f t="shared" si="1"/>
        <v>0</v>
      </c>
      <c r="H72" s="44"/>
      <c r="I72" s="33"/>
      <c r="J72" s="33"/>
      <c r="K72" s="33"/>
      <c r="L72" s="33"/>
      <c r="M72" s="33"/>
      <c r="N72" s="33"/>
    </row>
    <row r="73" spans="1:14" s="34" customFormat="1" x14ac:dyDescent="0.25">
      <c r="A73" s="37">
        <v>343</v>
      </c>
      <c r="B73" s="38" t="s">
        <v>75</v>
      </c>
      <c r="C73" s="37" t="s">
        <v>3</v>
      </c>
      <c r="D73" s="37">
        <v>12</v>
      </c>
      <c r="E73" s="37" t="s">
        <v>51</v>
      </c>
      <c r="F73" s="48"/>
      <c r="G73" s="49">
        <f t="shared" si="1"/>
        <v>0</v>
      </c>
      <c r="H73" s="44"/>
      <c r="I73" s="33"/>
      <c r="J73" s="33"/>
      <c r="K73" s="33"/>
      <c r="L73" s="33"/>
      <c r="M73" s="33"/>
      <c r="N73" s="33"/>
    </row>
    <row r="74" spans="1:14" s="34" customFormat="1" x14ac:dyDescent="0.25">
      <c r="A74" s="37">
        <v>344</v>
      </c>
      <c r="B74" s="38" t="s">
        <v>76</v>
      </c>
      <c r="C74" s="37" t="s">
        <v>3</v>
      </c>
      <c r="D74" s="37">
        <v>20</v>
      </c>
      <c r="E74" s="37" t="s">
        <v>51</v>
      </c>
      <c r="F74" s="48"/>
      <c r="G74" s="49">
        <f t="shared" si="1"/>
        <v>0</v>
      </c>
      <c r="H74" s="44"/>
      <c r="I74" s="33"/>
      <c r="J74" s="33"/>
      <c r="K74" s="33"/>
      <c r="L74" s="33"/>
      <c r="M74" s="33"/>
      <c r="N74" s="33"/>
    </row>
    <row r="75" spans="1:14" s="34" customFormat="1" x14ac:dyDescent="0.25">
      <c r="A75" s="37">
        <v>345</v>
      </c>
      <c r="B75" s="38" t="s">
        <v>77</v>
      </c>
      <c r="C75" s="37" t="s">
        <v>3</v>
      </c>
      <c r="D75" s="37">
        <v>6</v>
      </c>
      <c r="E75" s="37" t="s">
        <v>51</v>
      </c>
      <c r="F75" s="48"/>
      <c r="G75" s="49">
        <f t="shared" si="1"/>
        <v>0</v>
      </c>
      <c r="H75" s="44"/>
      <c r="I75" s="33"/>
      <c r="J75" s="33"/>
      <c r="K75" s="33"/>
      <c r="L75" s="33"/>
      <c r="M75" s="33"/>
      <c r="N75" s="33"/>
    </row>
    <row r="76" spans="1:14" s="34" customFormat="1" x14ac:dyDescent="0.25">
      <c r="A76" s="37">
        <v>346</v>
      </c>
      <c r="B76" s="38" t="s">
        <v>78</v>
      </c>
      <c r="C76" s="37" t="s">
        <v>3</v>
      </c>
      <c r="D76" s="37">
        <v>6</v>
      </c>
      <c r="E76" s="37" t="s">
        <v>51</v>
      </c>
      <c r="F76" s="48"/>
      <c r="G76" s="49">
        <f t="shared" si="1"/>
        <v>0</v>
      </c>
      <c r="H76" s="44"/>
      <c r="I76" s="33"/>
      <c r="J76" s="33"/>
      <c r="K76" s="33"/>
      <c r="L76" s="33"/>
      <c r="M76" s="33"/>
      <c r="N76" s="33"/>
    </row>
    <row r="77" spans="1:14" s="34" customFormat="1" x14ac:dyDescent="0.25">
      <c r="A77" s="37">
        <v>347</v>
      </c>
      <c r="B77" s="38" t="s">
        <v>79</v>
      </c>
      <c r="C77" s="37" t="s">
        <v>3</v>
      </c>
      <c r="D77" s="37">
        <v>2</v>
      </c>
      <c r="E77" s="37" t="s">
        <v>51</v>
      </c>
      <c r="F77" s="48"/>
      <c r="G77" s="49">
        <f t="shared" si="1"/>
        <v>0</v>
      </c>
      <c r="H77" s="44"/>
      <c r="I77" s="33"/>
      <c r="J77" s="33"/>
      <c r="K77" s="33"/>
      <c r="L77" s="33"/>
      <c r="M77" s="33"/>
      <c r="N77" s="33"/>
    </row>
    <row r="78" spans="1:14" s="34" customFormat="1" x14ac:dyDescent="0.25">
      <c r="A78" s="37">
        <v>348</v>
      </c>
      <c r="B78" s="38" t="s">
        <v>80</v>
      </c>
      <c r="C78" s="37" t="s">
        <v>3</v>
      </c>
      <c r="D78" s="37">
        <v>2</v>
      </c>
      <c r="E78" s="37" t="s">
        <v>51</v>
      </c>
      <c r="F78" s="48"/>
      <c r="G78" s="49">
        <f t="shared" si="1"/>
        <v>0</v>
      </c>
      <c r="H78" s="44"/>
      <c r="I78" s="33"/>
      <c r="J78" s="33"/>
      <c r="K78" s="33"/>
      <c r="L78" s="33"/>
      <c r="M78" s="33"/>
      <c r="N78" s="33"/>
    </row>
    <row r="79" spans="1:14" s="34" customFormat="1" x14ac:dyDescent="0.25">
      <c r="A79" s="37">
        <v>349</v>
      </c>
      <c r="B79" s="38" t="s">
        <v>81</v>
      </c>
      <c r="C79" s="37" t="s">
        <v>3</v>
      </c>
      <c r="D79" s="37">
        <v>2</v>
      </c>
      <c r="E79" s="37" t="s">
        <v>51</v>
      </c>
      <c r="F79" s="48"/>
      <c r="G79" s="49">
        <f t="shared" si="1"/>
        <v>0</v>
      </c>
      <c r="H79" s="44"/>
      <c r="I79" s="33"/>
      <c r="J79" s="33"/>
      <c r="K79" s="33"/>
      <c r="L79" s="33"/>
      <c r="M79" s="33"/>
      <c r="N79" s="33"/>
    </row>
    <row r="80" spans="1:14" s="34" customFormat="1" x14ac:dyDescent="0.25">
      <c r="A80" s="37">
        <v>350</v>
      </c>
      <c r="B80" s="38" t="s">
        <v>82</v>
      </c>
      <c r="C80" s="37" t="s">
        <v>3</v>
      </c>
      <c r="D80" s="37">
        <v>2</v>
      </c>
      <c r="E80" s="37" t="s">
        <v>51</v>
      </c>
      <c r="F80" s="48"/>
      <c r="G80" s="49">
        <f t="shared" si="1"/>
        <v>0</v>
      </c>
      <c r="H80" s="44"/>
      <c r="I80" s="33"/>
      <c r="J80" s="33"/>
      <c r="K80" s="33"/>
      <c r="L80" s="33"/>
      <c r="M80" s="33"/>
      <c r="N80" s="33"/>
    </row>
    <row r="81" spans="1:14" s="34" customFormat="1" x14ac:dyDescent="0.25">
      <c r="A81" s="37">
        <v>351</v>
      </c>
      <c r="B81" s="38" t="s">
        <v>83</v>
      </c>
      <c r="C81" s="37" t="s">
        <v>3</v>
      </c>
      <c r="D81" s="37">
        <v>8</v>
      </c>
      <c r="E81" s="37" t="s">
        <v>51</v>
      </c>
      <c r="F81" s="48"/>
      <c r="G81" s="49">
        <f t="shared" si="1"/>
        <v>0</v>
      </c>
      <c r="H81" s="44"/>
      <c r="I81" s="33"/>
      <c r="J81" s="33"/>
      <c r="K81" s="33"/>
      <c r="L81" s="33"/>
      <c r="M81" s="33"/>
      <c r="N81" s="33"/>
    </row>
    <row r="82" spans="1:14" s="34" customFormat="1" x14ac:dyDescent="0.25">
      <c r="A82" s="37">
        <v>352</v>
      </c>
      <c r="B82" s="38" t="s">
        <v>84</v>
      </c>
      <c r="C82" s="37" t="s">
        <v>3</v>
      </c>
      <c r="D82" s="37">
        <v>8</v>
      </c>
      <c r="E82" s="37" t="s">
        <v>51</v>
      </c>
      <c r="F82" s="48"/>
      <c r="G82" s="49">
        <f t="shared" si="1"/>
        <v>0</v>
      </c>
      <c r="H82" s="44"/>
      <c r="I82" s="33"/>
      <c r="J82" s="33"/>
      <c r="K82" s="33"/>
      <c r="L82" s="33"/>
      <c r="M82" s="33"/>
      <c r="N82" s="33"/>
    </row>
    <row r="83" spans="1:14" s="4" customFormat="1" ht="15" customHeight="1" x14ac:dyDescent="0.25">
      <c r="B83" s="7"/>
      <c r="F83" s="50" t="s">
        <v>93</v>
      </c>
      <c r="G83" s="51">
        <f>SUM(G5:G82)</f>
        <v>0</v>
      </c>
      <c r="H83" s="24"/>
      <c r="I83" s="17"/>
      <c r="J83" s="17"/>
      <c r="K83" s="17"/>
      <c r="L83" s="17"/>
      <c r="M83" s="17"/>
      <c r="N83" s="17"/>
    </row>
    <row r="84" spans="1:14" s="4" customFormat="1" ht="15" customHeight="1" x14ac:dyDescent="0.25">
      <c r="B84" s="7"/>
      <c r="F84" s="50" t="s">
        <v>94</v>
      </c>
      <c r="G84" s="51">
        <f>G85-G83</f>
        <v>0</v>
      </c>
      <c r="H84" s="24"/>
      <c r="I84" s="17"/>
      <c r="J84" s="17"/>
      <c r="K84" s="17"/>
      <c r="L84" s="17"/>
      <c r="M84" s="17"/>
      <c r="N84" s="17"/>
    </row>
    <row r="85" spans="1:14" s="4" customFormat="1" ht="15" customHeight="1" x14ac:dyDescent="0.25">
      <c r="B85" s="7"/>
      <c r="F85" s="50" t="s">
        <v>95</v>
      </c>
      <c r="G85" s="51">
        <f>G83*1.2</f>
        <v>0</v>
      </c>
      <c r="H85" s="24"/>
      <c r="I85" s="17"/>
      <c r="J85" s="17"/>
      <c r="K85" s="17"/>
      <c r="L85" s="17"/>
      <c r="M85" s="17"/>
      <c r="N85" s="17"/>
    </row>
    <row r="86" spans="1:14" s="4" customFormat="1" x14ac:dyDescent="0.25">
      <c r="B86" s="7"/>
      <c r="G86" s="8"/>
      <c r="H86" s="24"/>
      <c r="I86" s="17"/>
      <c r="J86" s="17"/>
      <c r="K86" s="17"/>
      <c r="L86" s="17"/>
      <c r="M86" s="17"/>
      <c r="N86" s="17"/>
    </row>
    <row r="87" spans="1:14" s="4" customFormat="1" x14ac:dyDescent="0.25">
      <c r="B87" s="7"/>
      <c r="G87" s="8"/>
      <c r="H87" s="24"/>
      <c r="I87" s="17"/>
      <c r="J87" s="17"/>
      <c r="K87" s="17"/>
      <c r="L87" s="17"/>
      <c r="M87" s="17"/>
      <c r="N87" s="17"/>
    </row>
    <row r="88" spans="1:14" s="4" customFormat="1" x14ac:dyDescent="0.25">
      <c r="B88" s="7"/>
      <c r="G88" s="8"/>
      <c r="H88" s="24"/>
      <c r="I88" s="17"/>
      <c r="J88" s="17"/>
      <c r="K88" s="17"/>
      <c r="L88" s="17"/>
      <c r="M88" s="17"/>
      <c r="N88" s="17"/>
    </row>
    <row r="89" spans="1:14" s="4" customFormat="1" x14ac:dyDescent="0.25">
      <c r="B89" s="7"/>
      <c r="G89" s="8"/>
      <c r="H89" s="24"/>
      <c r="I89" s="17"/>
      <c r="J89" s="17"/>
      <c r="K89" s="17"/>
      <c r="L89" s="17"/>
      <c r="M89" s="17"/>
      <c r="N89" s="17"/>
    </row>
    <row r="90" spans="1:14" s="4" customFormat="1" x14ac:dyDescent="0.25">
      <c r="B90" s="7"/>
      <c r="G90" s="8"/>
      <c r="H90" s="24"/>
      <c r="I90" s="17"/>
      <c r="J90" s="17"/>
      <c r="K90" s="17"/>
      <c r="L90" s="17"/>
      <c r="M90" s="17"/>
      <c r="N90" s="17"/>
    </row>
    <row r="91" spans="1:14" s="4" customFormat="1" x14ac:dyDescent="0.25">
      <c r="B91" s="7"/>
      <c r="G91" s="8"/>
      <c r="H91" s="24"/>
      <c r="I91" s="17"/>
      <c r="J91" s="17"/>
      <c r="K91" s="17"/>
      <c r="L91" s="17"/>
      <c r="M91" s="17"/>
      <c r="N91" s="17"/>
    </row>
    <row r="92" spans="1:14" s="4" customFormat="1" x14ac:dyDescent="0.25">
      <c r="B92" s="7"/>
      <c r="G92" s="8"/>
      <c r="H92" s="24"/>
      <c r="I92" s="17"/>
      <c r="J92" s="17"/>
      <c r="K92" s="17"/>
      <c r="L92" s="17"/>
      <c r="M92" s="17"/>
      <c r="N92" s="17"/>
    </row>
    <row r="93" spans="1:14" s="4" customFormat="1" x14ac:dyDescent="0.25">
      <c r="B93" s="7"/>
      <c r="G93" s="8"/>
      <c r="H93" s="24"/>
      <c r="I93" s="17"/>
      <c r="J93" s="17"/>
      <c r="K93" s="17"/>
      <c r="L93" s="17"/>
      <c r="M93" s="17"/>
      <c r="N93" s="17"/>
    </row>
    <row r="94" spans="1:14" s="4" customFormat="1" x14ac:dyDescent="0.25">
      <c r="B94" s="7"/>
      <c r="G94" s="8"/>
      <c r="H94" s="24"/>
      <c r="I94" s="17"/>
      <c r="J94" s="17"/>
      <c r="K94" s="17"/>
      <c r="L94" s="17"/>
      <c r="M94" s="17"/>
      <c r="N94" s="17"/>
    </row>
    <row r="95" spans="1:14" s="4" customFormat="1" x14ac:dyDescent="0.25">
      <c r="B95" s="7"/>
      <c r="G95" s="8"/>
      <c r="H95" s="24"/>
      <c r="I95" s="17"/>
      <c r="J95" s="17"/>
      <c r="K95" s="17"/>
      <c r="L95" s="17"/>
      <c r="M95" s="17"/>
      <c r="N95" s="17"/>
    </row>
    <row r="96" spans="1:14" s="4" customFormat="1" x14ac:dyDescent="0.25">
      <c r="B96" s="7"/>
      <c r="G96" s="8"/>
      <c r="H96" s="24"/>
      <c r="I96" s="17"/>
      <c r="J96" s="17"/>
      <c r="K96" s="17"/>
      <c r="L96" s="17"/>
      <c r="M96" s="17"/>
      <c r="N96" s="17"/>
    </row>
    <row r="97" spans="1:14" s="4" customFormat="1" x14ac:dyDescent="0.25">
      <c r="B97" s="7"/>
      <c r="G97" s="8"/>
      <c r="H97" s="24"/>
      <c r="I97" s="17"/>
      <c r="J97" s="17"/>
      <c r="K97" s="17"/>
      <c r="L97" s="17"/>
      <c r="M97" s="17"/>
      <c r="N97" s="17"/>
    </row>
    <row r="98" spans="1:14" s="4" customFormat="1" x14ac:dyDescent="0.25">
      <c r="B98" s="7"/>
      <c r="G98" s="8"/>
      <c r="H98" s="24"/>
      <c r="I98" s="17"/>
      <c r="J98" s="17"/>
      <c r="K98" s="17"/>
      <c r="L98" s="17"/>
      <c r="M98" s="17"/>
      <c r="N98" s="17"/>
    </row>
    <row r="99" spans="1:14" s="4" customFormat="1" x14ac:dyDescent="0.25">
      <c r="B99" s="7"/>
      <c r="G99" s="8"/>
      <c r="H99" s="24"/>
      <c r="I99" s="17"/>
      <c r="J99" s="17"/>
      <c r="K99" s="17"/>
      <c r="L99" s="17"/>
      <c r="M99" s="17"/>
      <c r="N99" s="17"/>
    </row>
    <row r="100" spans="1:14" s="4" customFormat="1" x14ac:dyDescent="0.25">
      <c r="B100" s="7"/>
      <c r="G100" s="8"/>
      <c r="H100" s="24"/>
      <c r="I100" s="17"/>
      <c r="J100" s="17"/>
      <c r="K100" s="17"/>
      <c r="L100" s="17"/>
      <c r="M100" s="17"/>
      <c r="N100" s="17"/>
    </row>
    <row r="101" spans="1:14" s="4" customFormat="1" x14ac:dyDescent="0.25">
      <c r="B101" s="7"/>
      <c r="G101" s="8"/>
      <c r="H101" s="24"/>
      <c r="I101" s="17"/>
      <c r="J101" s="17"/>
      <c r="K101" s="17"/>
      <c r="L101" s="17"/>
      <c r="M101" s="17"/>
      <c r="N101" s="17"/>
    </row>
    <row r="102" spans="1:14" s="4" customFormat="1" x14ac:dyDescent="0.25">
      <c r="B102" s="7"/>
      <c r="G102" s="8"/>
      <c r="H102" s="24"/>
      <c r="I102" s="17"/>
      <c r="J102" s="17"/>
      <c r="K102" s="17"/>
      <c r="L102" s="17"/>
      <c r="M102" s="17"/>
      <c r="N102" s="17"/>
    </row>
    <row r="103" spans="1:14" s="4" customFormat="1" x14ac:dyDescent="0.25">
      <c r="B103" s="7"/>
      <c r="G103" s="8"/>
      <c r="H103" s="24"/>
      <c r="I103" s="17"/>
      <c r="J103" s="17"/>
      <c r="K103" s="17"/>
      <c r="L103" s="17"/>
      <c r="M103" s="17"/>
      <c r="N103" s="17"/>
    </row>
    <row r="104" spans="1:14" s="4" customFormat="1" x14ac:dyDescent="0.25">
      <c r="B104" s="7"/>
      <c r="G104" s="8"/>
      <c r="H104" s="24"/>
      <c r="I104" s="17"/>
      <c r="J104" s="17"/>
      <c r="K104" s="17"/>
      <c r="L104" s="17"/>
      <c r="M104" s="17"/>
      <c r="N104" s="17"/>
    </row>
    <row r="105" spans="1:14" s="4" customFormat="1" x14ac:dyDescent="0.25">
      <c r="B105" s="7"/>
      <c r="G105" s="8"/>
      <c r="H105" s="24"/>
      <c r="I105" s="17"/>
      <c r="J105" s="17"/>
      <c r="K105" s="17"/>
      <c r="L105" s="17"/>
      <c r="M105" s="17"/>
      <c r="N105" s="17"/>
    </row>
    <row r="106" spans="1:14" s="4" customFormat="1" x14ac:dyDescent="0.25">
      <c r="B106" s="7"/>
      <c r="G106" s="8"/>
      <c r="H106" s="24"/>
      <c r="I106" s="17"/>
      <c r="J106" s="17"/>
      <c r="K106" s="17"/>
      <c r="L106" s="17"/>
      <c r="M106" s="17"/>
      <c r="N106" s="17"/>
    </row>
    <row r="107" spans="1:14" s="14" customFormat="1" x14ac:dyDescent="0.25">
      <c r="A107" s="12"/>
      <c r="B107" s="13"/>
      <c r="G107" s="15"/>
      <c r="H107" s="25"/>
      <c r="I107" s="18"/>
      <c r="J107" s="18"/>
      <c r="K107" s="18"/>
      <c r="L107" s="18"/>
      <c r="M107" s="18"/>
      <c r="N107" s="18"/>
    </row>
    <row r="108" spans="1:14" s="14" customFormat="1" x14ac:dyDescent="0.25">
      <c r="A108" s="12"/>
      <c r="B108" s="13"/>
      <c r="G108" s="15"/>
      <c r="H108" s="25"/>
      <c r="I108" s="18"/>
      <c r="J108" s="18"/>
      <c r="K108" s="18"/>
      <c r="L108" s="18"/>
      <c r="M108" s="18"/>
      <c r="N108" s="18"/>
    </row>
    <row r="109" spans="1:14" s="17" customFormat="1" x14ac:dyDescent="0.25">
      <c r="D109" s="19"/>
      <c r="H109" s="24"/>
    </row>
    <row r="110" spans="1:14" s="17" customFormat="1" x14ac:dyDescent="0.25">
      <c r="D110" s="19"/>
      <c r="H110" s="24"/>
    </row>
    <row r="111" spans="1:14" s="17" customFormat="1" x14ac:dyDescent="0.25">
      <c r="D111" s="19"/>
      <c r="H111" s="24"/>
    </row>
    <row r="112" spans="1:14" s="17" customFormat="1" x14ac:dyDescent="0.25">
      <c r="D112" s="19"/>
      <c r="H112" s="24"/>
    </row>
    <row r="113" spans="4:8" s="17" customFormat="1" x14ac:dyDescent="0.25">
      <c r="D113" s="19"/>
      <c r="H113" s="24"/>
    </row>
    <row r="114" spans="4:8" s="17" customFormat="1" x14ac:dyDescent="0.25">
      <c r="D114" s="19"/>
      <c r="H114" s="24"/>
    </row>
    <row r="115" spans="4:8" s="17" customFormat="1" x14ac:dyDescent="0.25">
      <c r="D115" s="19"/>
      <c r="H115" s="24"/>
    </row>
    <row r="116" spans="4:8" s="17" customFormat="1" x14ac:dyDescent="0.25">
      <c r="D116" s="19"/>
      <c r="H116" s="24"/>
    </row>
    <row r="117" spans="4:8" s="17" customFormat="1" x14ac:dyDescent="0.25">
      <c r="D117" s="19"/>
      <c r="H117" s="24"/>
    </row>
    <row r="118" spans="4:8" s="17" customFormat="1" x14ac:dyDescent="0.25">
      <c r="D118" s="19"/>
      <c r="H118" s="24"/>
    </row>
    <row r="119" spans="4:8" s="17" customFormat="1" x14ac:dyDescent="0.25">
      <c r="D119" s="19"/>
      <c r="H119" s="24"/>
    </row>
    <row r="120" spans="4:8" s="17" customFormat="1" x14ac:dyDescent="0.25">
      <c r="D120" s="19"/>
      <c r="H120" s="24"/>
    </row>
    <row r="121" spans="4:8" s="17" customFormat="1" x14ac:dyDescent="0.25">
      <c r="D121" s="19"/>
      <c r="H121" s="24"/>
    </row>
    <row r="122" spans="4:8" s="17" customFormat="1" x14ac:dyDescent="0.25">
      <c r="D122" s="19"/>
      <c r="H122" s="24"/>
    </row>
    <row r="123" spans="4:8" s="17" customFormat="1" x14ac:dyDescent="0.25">
      <c r="D123" s="19"/>
      <c r="H123" s="24"/>
    </row>
    <row r="124" spans="4:8" s="17" customFormat="1" x14ac:dyDescent="0.25">
      <c r="D124" s="19"/>
      <c r="H124" s="24"/>
    </row>
    <row r="125" spans="4:8" s="17" customFormat="1" x14ac:dyDescent="0.25">
      <c r="D125" s="19"/>
      <c r="H125" s="24"/>
    </row>
    <row r="126" spans="4:8" s="17" customFormat="1" x14ac:dyDescent="0.25">
      <c r="D126" s="19"/>
      <c r="H126" s="24"/>
    </row>
    <row r="127" spans="4:8" s="17" customFormat="1" x14ac:dyDescent="0.25">
      <c r="D127" s="19"/>
      <c r="H127" s="24"/>
    </row>
    <row r="128" spans="4:8" s="17" customFormat="1" x14ac:dyDescent="0.25">
      <c r="D128" s="19"/>
      <c r="H128" s="24"/>
    </row>
    <row r="129" spans="4:8" s="17" customFormat="1" x14ac:dyDescent="0.25">
      <c r="D129" s="19"/>
      <c r="H129" s="24"/>
    </row>
    <row r="130" spans="4:8" s="17" customFormat="1" x14ac:dyDescent="0.25">
      <c r="D130" s="19"/>
      <c r="H130" s="24"/>
    </row>
    <row r="131" spans="4:8" s="17" customFormat="1" x14ac:dyDescent="0.25">
      <c r="D131" s="19"/>
      <c r="H131" s="24"/>
    </row>
    <row r="132" spans="4:8" s="17" customFormat="1" x14ac:dyDescent="0.25">
      <c r="D132" s="19"/>
      <c r="H132" s="24"/>
    </row>
    <row r="133" spans="4:8" s="17" customFormat="1" x14ac:dyDescent="0.25">
      <c r="D133" s="19"/>
      <c r="H133" s="24"/>
    </row>
    <row r="134" spans="4:8" s="17" customFormat="1" x14ac:dyDescent="0.25">
      <c r="D134" s="19"/>
      <c r="H134" s="24"/>
    </row>
    <row r="135" spans="4:8" s="17" customFormat="1" x14ac:dyDescent="0.25">
      <c r="D135" s="19"/>
      <c r="H135" s="24"/>
    </row>
    <row r="136" spans="4:8" s="17" customFormat="1" x14ac:dyDescent="0.25">
      <c r="D136" s="19"/>
      <c r="H136" s="24"/>
    </row>
    <row r="137" spans="4:8" s="17" customFormat="1" x14ac:dyDescent="0.25">
      <c r="D137" s="19"/>
      <c r="H137" s="24"/>
    </row>
    <row r="138" spans="4:8" s="17" customFormat="1" x14ac:dyDescent="0.25">
      <c r="D138" s="19"/>
      <c r="H138" s="24"/>
    </row>
    <row r="139" spans="4:8" s="17" customFormat="1" x14ac:dyDescent="0.25">
      <c r="D139" s="19"/>
      <c r="H139" s="24"/>
    </row>
    <row r="140" spans="4:8" s="17" customFormat="1" x14ac:dyDescent="0.25">
      <c r="D140" s="19"/>
      <c r="H140" s="24"/>
    </row>
    <row r="141" spans="4:8" s="17" customFormat="1" x14ac:dyDescent="0.25">
      <c r="D141" s="19"/>
      <c r="H141" s="24"/>
    </row>
    <row r="142" spans="4:8" s="17" customFormat="1" x14ac:dyDescent="0.25">
      <c r="D142" s="19"/>
      <c r="H142" s="24"/>
    </row>
    <row r="143" spans="4:8" s="17" customFormat="1" x14ac:dyDescent="0.25">
      <c r="D143" s="19"/>
      <c r="H143" s="24"/>
    </row>
    <row r="144" spans="4:8" s="17" customFormat="1" x14ac:dyDescent="0.25">
      <c r="D144" s="19"/>
      <c r="H144" s="24"/>
    </row>
    <row r="145" spans="4:8" s="17" customFormat="1" x14ac:dyDescent="0.25">
      <c r="D145" s="19"/>
      <c r="H145" s="24"/>
    </row>
    <row r="146" spans="4:8" s="17" customFormat="1" x14ac:dyDescent="0.25">
      <c r="D146" s="19"/>
      <c r="H146" s="24"/>
    </row>
    <row r="147" spans="4:8" s="17" customFormat="1" x14ac:dyDescent="0.25">
      <c r="D147" s="19"/>
      <c r="H147" s="24"/>
    </row>
    <row r="148" spans="4:8" s="17" customFormat="1" x14ac:dyDescent="0.25">
      <c r="D148" s="19"/>
      <c r="H148" s="24"/>
    </row>
    <row r="149" spans="4:8" s="17" customFormat="1" x14ac:dyDescent="0.25">
      <c r="D149" s="19"/>
      <c r="H149" s="24"/>
    </row>
    <row r="150" spans="4:8" s="17" customFormat="1" x14ac:dyDescent="0.25">
      <c r="D150" s="19"/>
      <c r="H150" s="24"/>
    </row>
    <row r="151" spans="4:8" s="17" customFormat="1" x14ac:dyDescent="0.25">
      <c r="D151" s="19"/>
      <c r="H151" s="24"/>
    </row>
    <row r="152" spans="4:8" s="17" customFormat="1" x14ac:dyDescent="0.25">
      <c r="D152" s="19"/>
      <c r="H152" s="24"/>
    </row>
    <row r="153" spans="4:8" s="17" customFormat="1" x14ac:dyDescent="0.25">
      <c r="D153" s="19"/>
      <c r="H153" s="24"/>
    </row>
    <row r="154" spans="4:8" s="17" customFormat="1" x14ac:dyDescent="0.25">
      <c r="D154" s="19"/>
      <c r="H154" s="24"/>
    </row>
    <row r="155" spans="4:8" s="17" customFormat="1" x14ac:dyDescent="0.25">
      <c r="D155" s="19"/>
      <c r="H155" s="24"/>
    </row>
    <row r="156" spans="4:8" s="17" customFormat="1" x14ac:dyDescent="0.25">
      <c r="D156" s="19"/>
      <c r="H156" s="24"/>
    </row>
    <row r="157" spans="4:8" s="17" customFormat="1" x14ac:dyDescent="0.25">
      <c r="D157" s="19"/>
      <c r="H157" s="24"/>
    </row>
    <row r="158" spans="4:8" s="17" customFormat="1" x14ac:dyDescent="0.25">
      <c r="D158" s="19"/>
      <c r="H158" s="24"/>
    </row>
    <row r="159" spans="4:8" s="17" customFormat="1" x14ac:dyDescent="0.25">
      <c r="D159" s="19"/>
      <c r="H159" s="24"/>
    </row>
    <row r="160" spans="4:8" s="17" customFormat="1" x14ac:dyDescent="0.25">
      <c r="D160" s="19"/>
      <c r="H160" s="24"/>
    </row>
    <row r="161" spans="4:8" s="17" customFormat="1" x14ac:dyDescent="0.25">
      <c r="D161" s="19"/>
      <c r="H161" s="24"/>
    </row>
    <row r="162" spans="4:8" s="17" customFormat="1" x14ac:dyDescent="0.25">
      <c r="D162" s="19"/>
      <c r="H162" s="24"/>
    </row>
    <row r="163" spans="4:8" s="17" customFormat="1" x14ac:dyDescent="0.25">
      <c r="D163" s="19"/>
      <c r="H163" s="24"/>
    </row>
    <row r="164" spans="4:8" s="17" customFormat="1" x14ac:dyDescent="0.25">
      <c r="D164" s="19"/>
      <c r="H164" s="24"/>
    </row>
    <row r="165" spans="4:8" s="17" customFormat="1" x14ac:dyDescent="0.25">
      <c r="D165" s="19"/>
      <c r="H165" s="24"/>
    </row>
    <row r="166" spans="4:8" s="17" customFormat="1" x14ac:dyDescent="0.25">
      <c r="D166" s="19"/>
      <c r="H166" s="24"/>
    </row>
    <row r="167" spans="4:8" s="17" customFormat="1" x14ac:dyDescent="0.25">
      <c r="D167" s="19"/>
      <c r="H167" s="24"/>
    </row>
    <row r="168" spans="4:8" s="17" customFormat="1" x14ac:dyDescent="0.25">
      <c r="D168" s="19"/>
      <c r="H168" s="24"/>
    </row>
    <row r="169" spans="4:8" s="17" customFormat="1" x14ac:dyDescent="0.25">
      <c r="D169" s="19"/>
      <c r="H169" s="24"/>
    </row>
    <row r="170" spans="4:8" s="17" customFormat="1" x14ac:dyDescent="0.25">
      <c r="D170" s="19"/>
      <c r="H170" s="24"/>
    </row>
    <row r="171" spans="4:8" s="17" customFormat="1" x14ac:dyDescent="0.25">
      <c r="D171" s="19"/>
      <c r="H171" s="24"/>
    </row>
    <row r="172" spans="4:8" s="17" customFormat="1" x14ac:dyDescent="0.25">
      <c r="D172" s="19"/>
      <c r="H172" s="24"/>
    </row>
    <row r="173" spans="4:8" s="17" customFormat="1" x14ac:dyDescent="0.25">
      <c r="D173" s="19"/>
      <c r="H173" s="24"/>
    </row>
    <row r="174" spans="4:8" s="17" customFormat="1" x14ac:dyDescent="0.25">
      <c r="D174" s="19"/>
      <c r="H174" s="24"/>
    </row>
    <row r="175" spans="4:8" s="17" customFormat="1" x14ac:dyDescent="0.25">
      <c r="D175" s="19"/>
      <c r="H175" s="24"/>
    </row>
    <row r="176" spans="4:8" s="17" customFormat="1" x14ac:dyDescent="0.25">
      <c r="D176" s="19"/>
      <c r="H176" s="24"/>
    </row>
    <row r="177" spans="4:8" s="17" customFormat="1" x14ac:dyDescent="0.25">
      <c r="D177" s="19"/>
      <c r="H177" s="24"/>
    </row>
    <row r="178" spans="4:8" s="17" customFormat="1" x14ac:dyDescent="0.25">
      <c r="D178" s="19"/>
      <c r="H178" s="24"/>
    </row>
    <row r="179" spans="4:8" s="17" customFormat="1" x14ac:dyDescent="0.25">
      <c r="D179" s="19"/>
      <c r="H179" s="24"/>
    </row>
    <row r="180" spans="4:8" s="17" customFormat="1" x14ac:dyDescent="0.25">
      <c r="D180" s="19"/>
      <c r="H180" s="24"/>
    </row>
    <row r="181" spans="4:8" s="17" customFormat="1" x14ac:dyDescent="0.25">
      <c r="D181" s="19"/>
      <c r="H181" s="24"/>
    </row>
    <row r="182" spans="4:8" s="17" customFormat="1" x14ac:dyDescent="0.25">
      <c r="D182" s="19"/>
      <c r="H182" s="24"/>
    </row>
    <row r="183" spans="4:8" s="17" customFormat="1" x14ac:dyDescent="0.25">
      <c r="D183" s="19"/>
      <c r="H183" s="24"/>
    </row>
    <row r="184" spans="4:8" s="17" customFormat="1" x14ac:dyDescent="0.25">
      <c r="D184" s="19"/>
      <c r="H184" s="24"/>
    </row>
    <row r="185" spans="4:8" s="17" customFormat="1" x14ac:dyDescent="0.25">
      <c r="D185" s="19"/>
      <c r="H185" s="24"/>
    </row>
    <row r="186" spans="4:8" s="17" customFormat="1" x14ac:dyDescent="0.25">
      <c r="D186" s="19"/>
      <c r="H186" s="24"/>
    </row>
    <row r="187" spans="4:8" s="17" customFormat="1" x14ac:dyDescent="0.25">
      <c r="D187" s="19"/>
      <c r="H187" s="24"/>
    </row>
    <row r="188" spans="4:8" s="17" customFormat="1" x14ac:dyDescent="0.25">
      <c r="D188" s="19"/>
      <c r="H188" s="24"/>
    </row>
    <row r="189" spans="4:8" s="17" customFormat="1" x14ac:dyDescent="0.25">
      <c r="D189" s="19"/>
      <c r="H189" s="24"/>
    </row>
    <row r="190" spans="4:8" s="17" customFormat="1" x14ac:dyDescent="0.25">
      <c r="D190" s="19"/>
      <c r="H190" s="24"/>
    </row>
    <row r="191" spans="4:8" s="17" customFormat="1" x14ac:dyDescent="0.25">
      <c r="D191" s="19"/>
      <c r="H191" s="24"/>
    </row>
    <row r="192" spans="4:8" s="17" customFormat="1" x14ac:dyDescent="0.25">
      <c r="D192" s="19"/>
      <c r="H192" s="24"/>
    </row>
    <row r="193" spans="4:8" s="17" customFormat="1" x14ac:dyDescent="0.25">
      <c r="D193" s="19"/>
      <c r="H193" s="24"/>
    </row>
    <row r="194" spans="4:8" s="17" customFormat="1" x14ac:dyDescent="0.25">
      <c r="D194" s="19"/>
      <c r="H194" s="24"/>
    </row>
    <row r="195" spans="4:8" s="17" customFormat="1" x14ac:dyDescent="0.25">
      <c r="D195" s="19"/>
      <c r="H195" s="24"/>
    </row>
  </sheetData>
  <autoFilter ref="A4:G4"/>
  <customSheetViews>
    <customSheetView guid="{C021CDEF-CC89-4150-AFB2-6D66EBEB2678}" fitToPage="1" filter="1" showAutoFilter="1">
      <pane ySplit="3" topLeftCell="A155" activePane="bottomLeft" state="frozen"/>
      <selection pane="bottomLeft" activeCell="J153" sqref="J153:J156"/>
      <pageMargins left="0.70866141732283472" right="0.70866141732283472" top="0.74803149606299213" bottom="0.74803149606299213" header="0.31496062992125984" footer="0.31496062992125984"/>
      <printOptions horizontalCentered="1"/>
      <pageSetup paperSize="9" scale="66" fitToHeight="0" orientation="landscape" r:id="rId1"/>
      <headerFooter>
        <oddFooter>Страница &amp;P</oddFooter>
      </headerFooter>
      <autoFilter ref="A4:R357">
        <filterColumn colId="5">
          <filters>
            <filter val="ОСиКЭ"/>
          </filters>
        </filterColumn>
      </autoFilter>
    </customSheetView>
    <customSheetView guid="{04AC04E3-1F2E-494C-8804-2F46BCB23E00}" fitToPage="1" showAutoFilter="1">
      <pane ySplit="3" topLeftCell="A285" activePane="bottomLeft" state="frozen"/>
      <selection pane="bottomLeft" activeCell="K305" sqref="K305"/>
      <pageMargins left="0.70866141732283472" right="0.70866141732283472" top="0.74803149606299213" bottom="0.74803149606299213" header="0.31496062992125984" footer="0.31496062992125984"/>
      <printOptions horizontalCentered="1"/>
      <pageSetup paperSize="9" scale="66" fitToHeight="0" orientation="landscape" r:id="rId2"/>
      <headerFooter>
        <oddFooter>Страница &amp;P</oddFooter>
      </headerFooter>
      <autoFilter ref="A4:R357"/>
    </customSheetView>
    <customSheetView guid="{A4245962-78AC-406E-AAED-E2DC159DC09E}" fitToPage="1" showAutoFilter="1" topLeftCell="B1">
      <pane ySplit="3" topLeftCell="A4" activePane="bottomLeft" state="frozen"/>
      <selection pane="bottomLeft" activeCell="K93" sqref="K93"/>
      <pageMargins left="0.70866141732283472" right="0.70866141732283472" top="0.74803149606299213" bottom="0.74803149606299213" header="0.31496062992125984" footer="0.31496062992125984"/>
      <printOptions horizontalCentered="1"/>
      <pageSetup paperSize="9" scale="66" fitToHeight="0" orientation="landscape" r:id="rId3"/>
      <headerFooter>
        <oddFooter>Страница &amp;P</oddFooter>
      </headerFooter>
      <autoFilter ref="A4:R357"/>
    </customSheetView>
    <customSheetView guid="{78EB1BA7-DB0C-4017-87BF-EC5FF75962D6}" showPageBreaks="1" fitToPage="1" showAutoFilter="1" hiddenColumns="1">
      <pane ySplit="3" topLeftCell="A199" activePane="bottomLeft" state="frozen"/>
      <selection pane="bottomLeft" activeCell="B2" sqref="B2"/>
      <pageMargins left="0.70866141732283472" right="0.70866141732283472" top="0.74803149606299213" bottom="0.74803149606299213" header="0.31496062992125984" footer="0.31496062992125984"/>
      <printOptions horizontalCentered="1"/>
      <pageSetup paperSize="9" scale="62" fitToHeight="0" orientation="landscape" r:id="rId4"/>
      <headerFooter>
        <oddFooter>Страница &amp;P</oddFooter>
      </headerFooter>
      <autoFilter ref="A4:Q357"/>
    </customSheetView>
  </customSheetViews>
  <mergeCells count="2">
    <mergeCell ref="A1:G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5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ООО "Газпром переработка Благовещенск"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Гнеушев Семен Валентинович</dc:creator>
  <cp:lastModifiedBy>Александр Дементьев</cp:lastModifiedBy>
  <cp:lastPrinted>2022-06-09T01:37:22Z</cp:lastPrinted>
  <dcterms:created xsi:type="dcterms:W3CDTF">2021-07-12T00:07:55Z</dcterms:created>
  <dcterms:modified xsi:type="dcterms:W3CDTF">2022-06-28T12:57:24Z</dcterms:modified>
</cp:coreProperties>
</file>