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2840" windowHeight="9660" activeTab="3"/>
  </bookViews>
  <sheets>
    <sheet name="СД" sheetId="2" r:id="rId1"/>
    <sheet name="ССА" sheetId="3" r:id="rId2"/>
    <sheet name="УПТ" sheetId="4" r:id="rId3"/>
    <sheet name="МП общее" sheetId="1" r:id="rId4"/>
  </sheets>
  <definedNames>
    <definedName name="_xlnm.Print_Area" localSheetId="3">'МП общее'!$A$1:$C$41</definedName>
  </definedNames>
  <calcPr calcId="152511"/>
</workbook>
</file>

<file path=xl/calcChain.xml><?xml version="1.0" encoding="utf-8"?>
<calcChain xmlns="http://schemas.openxmlformats.org/spreadsheetml/2006/main">
  <c r="S40" i="1" l="1"/>
  <c r="H23" i="4"/>
  <c r="H24" i="4"/>
  <c r="Q26" i="1" l="1"/>
  <c r="Q27" i="1"/>
  <c r="Q28" i="1"/>
  <c r="Q29" i="1"/>
  <c r="Q30" i="1"/>
  <c r="Q31" i="1"/>
  <c r="Q32" i="1"/>
  <c r="Q33" i="1"/>
  <c r="Q34" i="1"/>
  <c r="Q35" i="1"/>
  <c r="Q36" i="1"/>
  <c r="Q7" i="1"/>
  <c r="Q8" i="1"/>
  <c r="Q9" i="1"/>
  <c r="Q10" i="1"/>
  <c r="Q11" i="1"/>
  <c r="Q14" i="1"/>
  <c r="Q15" i="1"/>
  <c r="Q16" i="1"/>
  <c r="Q17" i="1"/>
  <c r="Q18" i="1"/>
  <c r="Q19" i="1"/>
  <c r="Q20" i="1"/>
  <c r="Q21" i="1"/>
  <c r="Q22" i="1"/>
  <c r="Q23" i="1"/>
  <c r="H31" i="3" l="1"/>
  <c r="H30" i="3"/>
  <c r="H29" i="3"/>
  <c r="H28" i="3"/>
  <c r="H27" i="3"/>
  <c r="H26" i="3"/>
  <c r="H25" i="3"/>
  <c r="H24" i="3"/>
  <c r="H23" i="3"/>
  <c r="H22" i="3"/>
  <c r="H21" i="3"/>
  <c r="H20" i="3"/>
  <c r="H18" i="3"/>
  <c r="H17" i="3"/>
  <c r="H16" i="3"/>
  <c r="H15" i="3"/>
  <c r="H14" i="3"/>
  <c r="H13" i="3"/>
  <c r="H12" i="3"/>
  <c r="H11" i="3"/>
  <c r="H9" i="3"/>
  <c r="H8" i="3"/>
  <c r="H7" i="3"/>
  <c r="H6" i="3"/>
  <c r="H22" i="4"/>
  <c r="H20" i="4"/>
  <c r="H19" i="4"/>
  <c r="H18" i="4"/>
  <c r="H17" i="4"/>
  <c r="H16" i="4"/>
  <c r="H14" i="4"/>
  <c r="H13" i="4"/>
  <c r="H11" i="4"/>
  <c r="H10" i="4"/>
  <c r="H9" i="4"/>
  <c r="H8" i="4"/>
  <c r="H7" i="4"/>
  <c r="H6" i="4"/>
  <c r="H25" i="2"/>
  <c r="H24" i="2"/>
  <c r="H23" i="2"/>
  <c r="H22" i="2"/>
  <c r="H21" i="2"/>
  <c r="H20" i="2"/>
  <c r="H18" i="2"/>
  <c r="H17" i="2"/>
  <c r="H16" i="2"/>
  <c r="H15" i="2"/>
  <c r="H14" i="2"/>
  <c r="H13" i="2"/>
  <c r="H12" i="2"/>
  <c r="H10" i="2"/>
  <c r="H9" i="2"/>
  <c r="H7" i="2"/>
  <c r="H6" i="2"/>
  <c r="H26" i="2" l="1"/>
  <c r="H25" i="4"/>
  <c r="H32" i="3"/>
  <c r="P38" i="1"/>
  <c r="P39" i="1"/>
  <c r="P26" i="1"/>
  <c r="P27" i="1"/>
  <c r="P28" i="1"/>
  <c r="P29" i="1"/>
  <c r="P30" i="1"/>
  <c r="P31" i="1"/>
  <c r="P32" i="1"/>
  <c r="P33" i="1"/>
  <c r="P34" i="1"/>
  <c r="P35" i="1"/>
  <c r="P36" i="1"/>
  <c r="P14" i="1"/>
  <c r="P15" i="1"/>
  <c r="P16" i="1"/>
  <c r="P17" i="1"/>
  <c r="P18" i="1"/>
  <c r="P19" i="1"/>
  <c r="P20" i="1"/>
  <c r="P21" i="1"/>
  <c r="P22" i="1"/>
  <c r="P23" i="1"/>
  <c r="P6" i="1"/>
  <c r="P7" i="1"/>
  <c r="P8" i="1"/>
  <c r="P9" i="1"/>
  <c r="P10" i="1"/>
  <c r="P11" i="1"/>
  <c r="L38" i="1"/>
  <c r="L39" i="1"/>
  <c r="L26" i="1"/>
  <c r="L27" i="1"/>
  <c r="L28" i="1"/>
  <c r="L29" i="1"/>
  <c r="L30" i="1"/>
  <c r="L31" i="1"/>
  <c r="L32" i="1"/>
  <c r="L33" i="1"/>
  <c r="L34" i="1"/>
  <c r="L35" i="1"/>
  <c r="L36" i="1"/>
  <c r="L14" i="1"/>
  <c r="L15" i="1"/>
  <c r="L16" i="1"/>
  <c r="L17" i="1"/>
  <c r="L18" i="1"/>
  <c r="L19" i="1"/>
  <c r="L20" i="1"/>
  <c r="L21" i="1"/>
  <c r="L22" i="1"/>
  <c r="L23" i="1"/>
  <c r="L6" i="1"/>
  <c r="L7" i="1"/>
  <c r="L8" i="1"/>
  <c r="L9" i="1"/>
  <c r="L10" i="1"/>
  <c r="L11" i="1"/>
  <c r="H38" i="1"/>
  <c r="H39" i="1"/>
  <c r="H26" i="1"/>
  <c r="H27" i="1"/>
  <c r="H28" i="1"/>
  <c r="H29" i="1"/>
  <c r="H30" i="1"/>
  <c r="H31" i="1"/>
  <c r="H32" i="1"/>
  <c r="H33" i="1"/>
  <c r="H34" i="1"/>
  <c r="H35" i="1"/>
  <c r="H36" i="1"/>
  <c r="H14" i="1"/>
  <c r="H15" i="1"/>
  <c r="H16" i="1"/>
  <c r="H17" i="1"/>
  <c r="H18" i="1"/>
  <c r="H19" i="1"/>
  <c r="H20" i="1"/>
  <c r="H21" i="1"/>
  <c r="H22" i="1"/>
  <c r="H23" i="1"/>
  <c r="H6" i="1"/>
  <c r="H7" i="1"/>
  <c r="H8" i="1"/>
  <c r="H9" i="1"/>
  <c r="H10" i="1"/>
  <c r="H11" i="1"/>
  <c r="Q6" i="1"/>
  <c r="R38" i="1"/>
  <c r="R39" i="1"/>
  <c r="R26" i="1"/>
  <c r="R27" i="1"/>
  <c r="R28" i="1"/>
  <c r="R29" i="1"/>
  <c r="R30" i="1"/>
  <c r="R31" i="1"/>
  <c r="R32" i="1"/>
  <c r="R33" i="1"/>
  <c r="R34" i="1"/>
  <c r="R35" i="1"/>
  <c r="R36" i="1"/>
  <c r="R25" i="1"/>
  <c r="R14" i="1"/>
  <c r="R15" i="1"/>
  <c r="R16" i="1"/>
  <c r="R17" i="1"/>
  <c r="R18" i="1"/>
  <c r="R19" i="1"/>
  <c r="R20" i="1"/>
  <c r="R21" i="1"/>
  <c r="R22" i="1"/>
  <c r="R23" i="1"/>
  <c r="R13" i="1"/>
  <c r="R6" i="1"/>
  <c r="R7" i="1"/>
  <c r="R8" i="1"/>
  <c r="R9" i="1"/>
  <c r="R10" i="1"/>
  <c r="R11" i="1"/>
  <c r="N38" i="1"/>
  <c r="N39" i="1"/>
  <c r="N26" i="1"/>
  <c r="N27" i="1"/>
  <c r="N28" i="1"/>
  <c r="N29" i="1"/>
  <c r="N30" i="1"/>
  <c r="N31" i="1"/>
  <c r="N32" i="1"/>
  <c r="N33" i="1"/>
  <c r="N34" i="1"/>
  <c r="N35" i="1"/>
  <c r="N36" i="1"/>
  <c r="N25" i="1"/>
  <c r="N14" i="1"/>
  <c r="N15" i="1"/>
  <c r="N16" i="1"/>
  <c r="N17" i="1"/>
  <c r="N18" i="1"/>
  <c r="N19" i="1"/>
  <c r="N20" i="1"/>
  <c r="N21" i="1"/>
  <c r="N22" i="1"/>
  <c r="N23" i="1"/>
  <c r="N13" i="1"/>
  <c r="N6" i="1"/>
  <c r="N7" i="1"/>
  <c r="N8" i="1"/>
  <c r="N9" i="1"/>
  <c r="N10" i="1"/>
  <c r="N11" i="1"/>
  <c r="J26" i="1"/>
  <c r="J27" i="1"/>
  <c r="J28" i="1"/>
  <c r="J29" i="1"/>
  <c r="J30" i="1"/>
  <c r="J31" i="1"/>
  <c r="J32" i="1"/>
  <c r="J33" i="1"/>
  <c r="J34" i="1"/>
  <c r="J35" i="1"/>
  <c r="J36" i="1"/>
  <c r="J14" i="1"/>
  <c r="J15" i="1"/>
  <c r="J16" i="1"/>
  <c r="J17" i="1"/>
  <c r="J18" i="1"/>
  <c r="J19" i="1"/>
  <c r="J20" i="1"/>
  <c r="J21" i="1"/>
  <c r="J22" i="1"/>
  <c r="J23" i="1"/>
  <c r="J6" i="1"/>
  <c r="J7" i="1"/>
  <c r="J8" i="1"/>
  <c r="J9" i="1"/>
  <c r="J10" i="1"/>
  <c r="J11" i="1"/>
  <c r="P13" i="1"/>
  <c r="Q13" i="1"/>
  <c r="P25" i="1"/>
  <c r="Q25" i="1"/>
  <c r="Q38" i="1"/>
  <c r="Q39" i="1"/>
  <c r="L13" i="1"/>
  <c r="L25" i="1"/>
  <c r="H13" i="1"/>
  <c r="H25" i="1"/>
  <c r="J13" i="1"/>
  <c r="J25" i="1"/>
  <c r="J38" i="1"/>
  <c r="J39" i="1"/>
  <c r="S39" i="1" l="1"/>
  <c r="S9" i="1"/>
  <c r="S19" i="1"/>
  <c r="S15" i="1"/>
  <c r="S30" i="1"/>
  <c r="S7" i="1"/>
  <c r="S21" i="1"/>
  <c r="S17" i="1"/>
  <c r="S36" i="1"/>
  <c r="S32" i="1"/>
  <c r="S28" i="1"/>
  <c r="S38" i="1"/>
  <c r="S23" i="1"/>
  <c r="S34" i="1"/>
  <c r="S26" i="1"/>
  <c r="S11" i="1"/>
  <c r="S8" i="1"/>
  <c r="S22" i="1"/>
  <c r="S18" i="1"/>
  <c r="S14" i="1"/>
  <c r="S33" i="1"/>
  <c r="S29" i="1"/>
  <c r="S10" i="1"/>
  <c r="S6" i="1"/>
  <c r="S20" i="1"/>
  <c r="S16" i="1"/>
  <c r="S35" i="1"/>
  <c r="S31" i="1"/>
  <c r="S27" i="1"/>
  <c r="S13" i="1"/>
  <c r="S25" i="1"/>
  <c r="S41" i="1" l="1"/>
</calcChain>
</file>

<file path=xl/sharedStrings.xml><?xml version="1.0" encoding="utf-8"?>
<sst xmlns="http://schemas.openxmlformats.org/spreadsheetml/2006/main" count="284" uniqueCount="67">
  <si>
    <t>№ П/П</t>
  </si>
  <si>
    <t>Наименование материала и расходников</t>
  </si>
  <si>
    <t>кол-во</t>
  </si>
  <si>
    <t>ед.изм.</t>
  </si>
  <si>
    <t>цена</t>
  </si>
  <si>
    <t>стоимость</t>
  </si>
  <si>
    <t>Итого</t>
  </si>
  <si>
    <t>шт.</t>
  </si>
  <si>
    <t>Одномодовый оптический кабель, 4 волокна,бронированный</t>
  </si>
  <si>
    <t>Тип, марка,</t>
  </si>
  <si>
    <t xml:space="preserve">Кабель "витая пара",экранированный </t>
  </si>
  <si>
    <t>F/UTP(24awg), cat5e, 4 пары</t>
  </si>
  <si>
    <t>F/UTP(24awg), cat5e, 16 пар</t>
  </si>
  <si>
    <t xml:space="preserve">Кабель силовой </t>
  </si>
  <si>
    <t>ВВГнг 3х2,5мм²</t>
  </si>
  <si>
    <t>Медный провод</t>
  </si>
  <si>
    <t>ПВ-3 6мм²</t>
  </si>
  <si>
    <t>м.</t>
  </si>
  <si>
    <t>Металлорукав д.10 мм.</t>
  </si>
  <si>
    <t>Металлорукав д.20 мм.</t>
  </si>
  <si>
    <t>Шуруп 6х40</t>
  </si>
  <si>
    <t>Полоска-пряжка (3М)280*4,5 (упаковка 100 шт)</t>
  </si>
  <si>
    <t>Скоба металлическая д. 12-13 мм</t>
  </si>
  <si>
    <t>Скоба металлическая д. 22 мм</t>
  </si>
  <si>
    <t>Болт самоанкерующийся распорный М8</t>
  </si>
  <si>
    <t>"Пенетрон"</t>
  </si>
  <si>
    <t>"Ватерплаг"</t>
  </si>
  <si>
    <t>м4</t>
  </si>
  <si>
    <t>м5</t>
  </si>
  <si>
    <t>Распределительные коробки и кабели</t>
  </si>
  <si>
    <t>Трубы</t>
  </si>
  <si>
    <t>Монтажные принадлежности</t>
  </si>
  <si>
    <t>Материалы</t>
  </si>
  <si>
    <t>Труба металлическая, д. 90 мм.</t>
  </si>
  <si>
    <t>ГОСТ 3262-75</t>
  </si>
  <si>
    <t xml:space="preserve">Труба металлическая, д. 50мм </t>
  </si>
  <si>
    <t xml:space="preserve">Труба металлическая, д. 100мм </t>
  </si>
  <si>
    <t xml:space="preserve">ПВХ гофрированная труба, dвнутр=20мм </t>
  </si>
  <si>
    <t xml:space="preserve">ПВХ гофрированная двухстенная труба, dвнутр=20мм </t>
  </si>
  <si>
    <t>ПНД труба д. 50 мм</t>
  </si>
  <si>
    <t>Автоматический выключатель 3 Ф</t>
  </si>
  <si>
    <t>6 А 3Фазы</t>
  </si>
  <si>
    <t>Скоба металлическая д. 54 мм</t>
  </si>
  <si>
    <t>Анкер, стержневая арматура, длина 250 мм.</t>
  </si>
  <si>
    <t>ГОСТ 5781-82</t>
  </si>
  <si>
    <t>Труба металлическая, д. 25 мм.</t>
  </si>
  <si>
    <t xml:space="preserve">ПВХ гофрированная труба, dвнутр=10мм </t>
  </si>
  <si>
    <t>ПНД труба dвнутр=90 мм</t>
  </si>
  <si>
    <t>Скоба металлическая д. 27 мм</t>
  </si>
  <si>
    <t>Скоба металлическая д. 94 мм</t>
  </si>
  <si>
    <t>Монтажная пена</t>
  </si>
  <si>
    <t>Болт самоанкерующийся распорный М6</t>
  </si>
  <si>
    <t>Проволока вязальная</t>
  </si>
  <si>
    <t>ГОСТ 3282-74</t>
  </si>
  <si>
    <t>Итого общее</t>
  </si>
  <si>
    <t xml:space="preserve">ГОСТ 3262-75 </t>
  </si>
  <si>
    <t>уп.</t>
  </si>
  <si>
    <t>т.</t>
  </si>
  <si>
    <t>Цемент М300</t>
  </si>
  <si>
    <t>1. Достык</t>
  </si>
  <si>
    <t>Станции</t>
  </si>
  <si>
    <t>2. Сары Арка</t>
  </si>
  <si>
    <t>3. Участок перегонных тоннелей</t>
  </si>
  <si>
    <t>Станция</t>
  </si>
  <si>
    <t>Достык</t>
  </si>
  <si>
    <t>Сары Арка</t>
  </si>
  <si>
    <t>Участок перегонных тоннелей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</si>
</sst>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18">
    <xf numFmtId="0" fontId="0" fillId="0" borderId="0" xfId="0"/>
    <xf numFmtId="3" fontId="1" fillId="0" borderId="0" xfId="0" applyNumberFormat="1" applyFont="1" applyFill="1"/>
    <xf numFmtId="3" fontId="1" fillId="0" borderId="33" xfId="0" applyNumberFormat="1" applyFont="1" applyFill="1" applyBorder="1"/>
    <xf numFmtId="3" fontId="1" fillId="0" borderId="2" xfId="0" applyNumberFormat="1" applyFont="1" applyFill="1" applyBorder="1"/>
    <xf numFmtId="3" fontId="1" fillId="0" borderId="41" xfId="0" applyNumberFormat="1" applyFont="1" applyFill="1" applyBorder="1"/>
    <xf numFmtId="3" fontId="1" fillId="0" borderId="16" xfId="0" applyNumberFormat="1" applyFont="1" applyFill="1" applyBorder="1"/>
    <xf numFmtId="3" fontId="1" fillId="0" borderId="14" xfId="0" applyNumberFormat="1" applyFont="1" applyFill="1" applyBorder="1"/>
    <xf numFmtId="3" fontId="1" fillId="0" borderId="15" xfId="0" applyNumberFormat="1" applyFont="1" applyFill="1" applyBorder="1"/>
    <xf numFmtId="3" fontId="1" fillId="0" borderId="6" xfId="0" applyNumberFormat="1" applyFont="1" applyFill="1" applyBorder="1"/>
    <xf numFmtId="3" fontId="1" fillId="0" borderId="7" xfId="0" applyNumberFormat="1" applyFont="1" applyFill="1" applyBorder="1"/>
    <xf numFmtId="3" fontId="1" fillId="0" borderId="8" xfId="0" applyNumberFormat="1" applyFont="1" applyFill="1" applyBorder="1"/>
    <xf numFmtId="3" fontId="1" fillId="0" borderId="9" xfId="0" applyNumberFormat="1" applyFont="1" applyFill="1" applyBorder="1"/>
    <xf numFmtId="3" fontId="1" fillId="0" borderId="1" xfId="0" applyNumberFormat="1" applyFont="1" applyFill="1" applyBorder="1"/>
    <xf numFmtId="3" fontId="1" fillId="0" borderId="3" xfId="0" applyNumberFormat="1" applyFont="1" applyFill="1" applyBorder="1"/>
    <xf numFmtId="3" fontId="1" fillId="0" borderId="10" xfId="0" applyNumberFormat="1" applyFont="1" applyFill="1" applyBorder="1"/>
    <xf numFmtId="3" fontId="1" fillId="0" borderId="24" xfId="0" applyNumberFormat="1" applyFont="1" applyFill="1" applyBorder="1"/>
    <xf numFmtId="3" fontId="1" fillId="0" borderId="25" xfId="0" applyNumberFormat="1" applyFont="1" applyFill="1" applyBorder="1"/>
    <xf numFmtId="3" fontId="1" fillId="0" borderId="26" xfId="0" applyNumberFormat="1" applyFont="1" applyFill="1" applyBorder="1"/>
    <xf numFmtId="3" fontId="1" fillId="0" borderId="34" xfId="0" applyNumberFormat="1" applyFont="1" applyFill="1" applyBorder="1"/>
    <xf numFmtId="3" fontId="1" fillId="0" borderId="0" xfId="0" applyNumberFormat="1" applyFont="1" applyFill="1" applyBorder="1"/>
    <xf numFmtId="3" fontId="1" fillId="0" borderId="42" xfId="0" applyNumberFormat="1" applyFont="1" applyFill="1" applyBorder="1"/>
    <xf numFmtId="3" fontId="1" fillId="0" borderId="17" xfId="0" applyNumberFormat="1" applyFont="1" applyFill="1" applyBorder="1"/>
    <xf numFmtId="3" fontId="1" fillId="0" borderId="5" xfId="0" applyNumberFormat="1" applyFont="1" applyFill="1" applyBorder="1"/>
    <xf numFmtId="3" fontId="1" fillId="0" borderId="35" xfId="0" applyNumberFormat="1" applyFont="1" applyFill="1" applyBorder="1"/>
    <xf numFmtId="3" fontId="1" fillId="0" borderId="37" xfId="0" applyNumberFormat="1" applyFont="1" applyFill="1" applyBorder="1"/>
    <xf numFmtId="164" fontId="1" fillId="0" borderId="14" xfId="0" applyNumberFormat="1" applyFont="1" applyFill="1" applyBorder="1"/>
    <xf numFmtId="3" fontId="1" fillId="0" borderId="11" xfId="0" applyNumberFormat="1" applyFont="1" applyFill="1" applyBorder="1"/>
    <xf numFmtId="3" fontId="1" fillId="0" borderId="12" xfId="0" applyNumberFormat="1" applyFont="1" applyFill="1" applyBorder="1"/>
    <xf numFmtId="3" fontId="1" fillId="0" borderId="13" xfId="0" applyNumberFormat="1" applyFont="1" applyFill="1" applyBorder="1"/>
    <xf numFmtId="164" fontId="1" fillId="0" borderId="9" xfId="0" applyNumberFormat="1" applyFont="1" applyFill="1" applyBorder="1"/>
    <xf numFmtId="3" fontId="1" fillId="0" borderId="19" xfId="0" applyNumberFormat="1" applyFont="1" applyFill="1" applyBorder="1"/>
    <xf numFmtId="164" fontId="1" fillId="0" borderId="11" xfId="0" applyNumberFormat="1" applyFont="1" applyFill="1" applyBorder="1"/>
    <xf numFmtId="3" fontId="1" fillId="2" borderId="0" xfId="0" applyNumberFormat="1" applyFont="1" applyFill="1"/>
    <xf numFmtId="3" fontId="1" fillId="2" borderId="9" xfId="0" applyNumberFormat="1" applyFont="1" applyFill="1" applyBorder="1"/>
    <xf numFmtId="3" fontId="1" fillId="2" borderId="1" xfId="0" applyNumberFormat="1" applyFont="1" applyFill="1" applyBorder="1"/>
    <xf numFmtId="3" fontId="1" fillId="2" borderId="3" xfId="0" applyNumberFormat="1" applyFont="1" applyFill="1" applyBorder="1"/>
    <xf numFmtId="3" fontId="1" fillId="2" borderId="10" xfId="0" applyNumberFormat="1" applyFont="1" applyFill="1" applyBorder="1"/>
    <xf numFmtId="3" fontId="1" fillId="2" borderId="4" xfId="0" applyNumberFormat="1" applyFont="1" applyFill="1" applyBorder="1"/>
    <xf numFmtId="3" fontId="1" fillId="2" borderId="16" xfId="0" applyNumberFormat="1" applyFont="1" applyFill="1" applyBorder="1"/>
    <xf numFmtId="3" fontId="1" fillId="2" borderId="5" xfId="0" applyNumberFormat="1" applyFont="1" applyFill="1" applyBorder="1"/>
    <xf numFmtId="3" fontId="1" fillId="2" borderId="35" xfId="0" applyNumberFormat="1" applyFont="1" applyFill="1" applyBorder="1"/>
    <xf numFmtId="3" fontId="1" fillId="2" borderId="11" xfId="0" applyNumberFormat="1" applyFont="1" applyFill="1" applyBorder="1"/>
    <xf numFmtId="3" fontId="1" fillId="2" borderId="12" xfId="0" applyNumberFormat="1" applyFont="1" applyFill="1" applyBorder="1"/>
    <xf numFmtId="3" fontId="1" fillId="2" borderId="13" xfId="0" applyNumberFormat="1" applyFont="1" applyFill="1" applyBorder="1"/>
    <xf numFmtId="3" fontId="1" fillId="2" borderId="39" xfId="0" applyNumberFormat="1" applyFont="1" applyFill="1" applyBorder="1"/>
    <xf numFmtId="3" fontId="1" fillId="2" borderId="37" xfId="0" applyNumberFormat="1" applyFont="1" applyFill="1" applyBorder="1"/>
    <xf numFmtId="3" fontId="1" fillId="2" borderId="14" xfId="0" applyNumberFormat="1" applyFont="1" applyFill="1" applyBorder="1"/>
    <xf numFmtId="3" fontId="1" fillId="2" borderId="15" xfId="0" applyNumberFormat="1" applyFont="1" applyFill="1" applyBorder="1"/>
    <xf numFmtId="3" fontId="1" fillId="2" borderId="6" xfId="0" applyNumberFormat="1" applyFont="1" applyFill="1" applyBorder="1"/>
    <xf numFmtId="3" fontId="1" fillId="2" borderId="7" xfId="0" applyNumberFormat="1" applyFont="1" applyFill="1" applyBorder="1"/>
    <xf numFmtId="3" fontId="1" fillId="2" borderId="8" xfId="0" applyNumberFormat="1" applyFont="1" applyFill="1" applyBorder="1"/>
    <xf numFmtId="3" fontId="1" fillId="2" borderId="18" xfId="0" applyNumberFormat="1" applyFont="1" applyFill="1" applyBorder="1"/>
    <xf numFmtId="3" fontId="1" fillId="2" borderId="17" xfId="0" applyNumberFormat="1" applyFont="1" applyFill="1" applyBorder="1"/>
    <xf numFmtId="164" fontId="1" fillId="2" borderId="4" xfId="0" applyNumberFormat="1" applyFont="1" applyFill="1" applyBorder="1"/>
    <xf numFmtId="3" fontId="1" fillId="2" borderId="19" xfId="0" applyNumberFormat="1" applyFont="1" applyFill="1" applyBorder="1"/>
    <xf numFmtId="164" fontId="1" fillId="2" borderId="11" xfId="0" applyNumberFormat="1" applyFont="1" applyFill="1" applyBorder="1"/>
    <xf numFmtId="164" fontId="1" fillId="2" borderId="20" xfId="0" applyNumberFormat="1" applyFont="1" applyFill="1" applyBorder="1"/>
    <xf numFmtId="3" fontId="1" fillId="3" borderId="9" xfId="0" applyNumberFormat="1" applyFont="1" applyFill="1" applyBorder="1"/>
    <xf numFmtId="3" fontId="1" fillId="3" borderId="1" xfId="0" applyNumberFormat="1" applyFont="1" applyFill="1" applyBorder="1"/>
    <xf numFmtId="3" fontId="1" fillId="3" borderId="3" xfId="0" applyNumberFormat="1" applyFont="1" applyFill="1" applyBorder="1"/>
    <xf numFmtId="3" fontId="1" fillId="3" borderId="10" xfId="0" applyNumberFormat="1" applyFont="1" applyFill="1" applyBorder="1"/>
    <xf numFmtId="3" fontId="1" fillId="3" borderId="4" xfId="0" applyNumberFormat="1" applyFont="1" applyFill="1" applyBorder="1"/>
    <xf numFmtId="3" fontId="1" fillId="3" borderId="0" xfId="0" applyNumberFormat="1" applyFont="1" applyFill="1"/>
    <xf numFmtId="3" fontId="1" fillId="3" borderId="12" xfId="0" applyNumberFormat="1" applyFont="1" applyFill="1" applyBorder="1"/>
    <xf numFmtId="3" fontId="1" fillId="3" borderId="19" xfId="0" applyNumberFormat="1" applyFont="1" applyFill="1" applyBorder="1"/>
    <xf numFmtId="3" fontId="1" fillId="3" borderId="11" xfId="0" applyNumberFormat="1" applyFont="1" applyFill="1" applyBorder="1"/>
    <xf numFmtId="3" fontId="1" fillId="3" borderId="13" xfId="0" applyNumberFormat="1" applyFont="1" applyFill="1" applyBorder="1"/>
    <xf numFmtId="3" fontId="1" fillId="3" borderId="20" xfId="0" applyNumberFormat="1" applyFont="1" applyFill="1" applyBorder="1"/>
    <xf numFmtId="164" fontId="1" fillId="3" borderId="9" xfId="0" applyNumberFormat="1" applyFont="1" applyFill="1" applyBorder="1"/>
    <xf numFmtId="164" fontId="1" fillId="3" borderId="4" xfId="0" applyNumberFormat="1" applyFont="1" applyFill="1" applyBorder="1"/>
    <xf numFmtId="3" fontId="1" fillId="3" borderId="33" xfId="0" applyNumberFormat="1" applyFont="1" applyFill="1" applyBorder="1"/>
    <xf numFmtId="3" fontId="1" fillId="3" borderId="2" xfId="0" applyNumberFormat="1" applyFont="1" applyFill="1" applyBorder="1"/>
    <xf numFmtId="3" fontId="1" fillId="3" borderId="41" xfId="0" applyNumberFormat="1" applyFont="1" applyFill="1" applyBorder="1"/>
    <xf numFmtId="3" fontId="1" fillId="3" borderId="34" xfId="0" applyNumberFormat="1" applyFont="1" applyFill="1" applyBorder="1"/>
    <xf numFmtId="3" fontId="1" fillId="3" borderId="0" xfId="0" applyNumberFormat="1" applyFont="1" applyFill="1" applyBorder="1"/>
    <xf numFmtId="3" fontId="1" fillId="3" borderId="18" xfId="0" applyNumberFormat="1" applyFont="1" applyFill="1" applyBorder="1"/>
    <xf numFmtId="3" fontId="1" fillId="0" borderId="16" xfId="0" applyNumberFormat="1" applyFont="1" applyFill="1" applyBorder="1"/>
    <xf numFmtId="3" fontId="1" fillId="0" borderId="14" xfId="0" applyNumberFormat="1" applyFont="1" applyFill="1" applyBorder="1"/>
    <xf numFmtId="3" fontId="1" fillId="0" borderId="15" xfId="0" applyNumberFormat="1" applyFont="1" applyFill="1" applyBorder="1"/>
    <xf numFmtId="3" fontId="1" fillId="0" borderId="6" xfId="0" applyNumberFormat="1" applyFont="1" applyFill="1" applyBorder="1"/>
    <xf numFmtId="3" fontId="1" fillId="0" borderId="7" xfId="0" applyNumberFormat="1" applyFont="1" applyFill="1" applyBorder="1"/>
    <xf numFmtId="3" fontId="1" fillId="0" borderId="10" xfId="0" applyNumberFormat="1" applyFont="1" applyFill="1" applyBorder="1"/>
    <xf numFmtId="3" fontId="1" fillId="2" borderId="24" xfId="0" applyNumberFormat="1" applyFont="1" applyFill="1" applyBorder="1"/>
    <xf numFmtId="3" fontId="1" fillId="2" borderId="25" xfId="0" applyNumberFormat="1" applyFont="1" applyFill="1" applyBorder="1"/>
    <xf numFmtId="3" fontId="1" fillId="2" borderId="26" xfId="0" applyNumberFormat="1" applyFont="1" applyFill="1" applyBorder="1"/>
    <xf numFmtId="3" fontId="1" fillId="3" borderId="16" xfId="0" applyNumberFormat="1" applyFont="1" applyFill="1" applyBorder="1"/>
    <xf numFmtId="3" fontId="1" fillId="3" borderId="14" xfId="0" applyNumberFormat="1" applyFont="1" applyFill="1" applyBorder="1"/>
    <xf numFmtId="3" fontId="1" fillId="3" borderId="15" xfId="0" applyNumberFormat="1" applyFont="1" applyFill="1" applyBorder="1"/>
    <xf numFmtId="3" fontId="1" fillId="3" borderId="6" xfId="0" applyNumberFormat="1" applyFont="1" applyFill="1" applyBorder="1"/>
    <xf numFmtId="3" fontId="1" fillId="3" borderId="7" xfId="0" applyNumberFormat="1" applyFont="1" applyFill="1" applyBorder="1"/>
    <xf numFmtId="3" fontId="1" fillId="3" borderId="8" xfId="0" applyNumberFormat="1" applyFont="1" applyFill="1" applyBorder="1"/>
    <xf numFmtId="3" fontId="1" fillId="0" borderId="21" xfId="0" applyNumberFormat="1" applyFont="1" applyFill="1" applyBorder="1" applyAlignment="1">
      <alignment horizontal="center"/>
    </xf>
    <xf numFmtId="3" fontId="1" fillId="0" borderId="22" xfId="0" applyNumberFormat="1" applyFont="1" applyFill="1" applyBorder="1" applyAlignment="1">
      <alignment horizontal="center"/>
    </xf>
    <xf numFmtId="3" fontId="1" fillId="0" borderId="23" xfId="0" applyNumberFormat="1" applyFont="1" applyFill="1" applyBorder="1" applyAlignment="1">
      <alignment horizontal="center"/>
    </xf>
    <xf numFmtId="3" fontId="1" fillId="0" borderId="27" xfId="0" applyNumberFormat="1" applyFont="1" applyFill="1" applyBorder="1" applyAlignment="1">
      <alignment horizontal="center"/>
    </xf>
    <xf numFmtId="3" fontId="1" fillId="0" borderId="28" xfId="0" applyNumberFormat="1" applyFont="1" applyFill="1" applyBorder="1" applyAlignment="1">
      <alignment horizontal="center"/>
    </xf>
    <xf numFmtId="3" fontId="1" fillId="0" borderId="36" xfId="0" applyNumberFormat="1" applyFont="1" applyFill="1" applyBorder="1" applyAlignment="1">
      <alignment horizontal="center"/>
    </xf>
    <xf numFmtId="3" fontId="1" fillId="0" borderId="29" xfId="0" applyNumberFormat="1" applyFont="1" applyFill="1" applyBorder="1" applyAlignment="1">
      <alignment horizontal="center"/>
    </xf>
    <xf numFmtId="3" fontId="1" fillId="0" borderId="30" xfId="0" applyNumberFormat="1" applyFont="1" applyFill="1" applyBorder="1" applyAlignment="1">
      <alignment horizontal="center"/>
    </xf>
    <xf numFmtId="3" fontId="1" fillId="0" borderId="31" xfId="0" applyNumberFormat="1" applyFont="1" applyFill="1" applyBorder="1" applyAlignment="1">
      <alignment horizontal="center"/>
    </xf>
    <xf numFmtId="3" fontId="1" fillId="0" borderId="40" xfId="0" applyNumberFormat="1" applyFont="1" applyFill="1" applyBorder="1" applyAlignment="1">
      <alignment horizontal="center"/>
    </xf>
    <xf numFmtId="3" fontId="1" fillId="0" borderId="32" xfId="0" applyNumberFormat="1" applyFont="1" applyFill="1" applyBorder="1" applyAlignment="1">
      <alignment horizontal="center"/>
    </xf>
    <xf numFmtId="3" fontId="1" fillId="0" borderId="38" xfId="0" applyNumberFormat="1" applyFont="1" applyFill="1" applyBorder="1" applyAlignment="1">
      <alignment horizontal="center"/>
    </xf>
    <xf numFmtId="3" fontId="1" fillId="3" borderId="21" xfId="0" applyNumberFormat="1" applyFont="1" applyFill="1" applyBorder="1" applyAlignment="1">
      <alignment horizontal="center"/>
    </xf>
    <xf numFmtId="3" fontId="1" fillId="3" borderId="22" xfId="0" applyNumberFormat="1" applyFont="1" applyFill="1" applyBorder="1" applyAlignment="1">
      <alignment horizontal="center"/>
    </xf>
    <xf numFmtId="3" fontId="1" fillId="3" borderId="23" xfId="0" applyNumberFormat="1" applyFont="1" applyFill="1" applyBorder="1" applyAlignment="1">
      <alignment horizontal="center"/>
    </xf>
    <xf numFmtId="3" fontId="1" fillId="2" borderId="21" xfId="0" applyNumberFormat="1" applyFont="1" applyFill="1" applyBorder="1" applyAlignment="1">
      <alignment horizontal="center"/>
    </xf>
    <xf numFmtId="3" fontId="1" fillId="2" borderId="22" xfId="0" applyNumberFormat="1" applyFont="1" applyFill="1" applyBorder="1" applyAlignment="1">
      <alignment horizontal="center"/>
    </xf>
    <xf numFmtId="3" fontId="1" fillId="2" borderId="23" xfId="0" applyNumberFormat="1" applyFont="1" applyFill="1" applyBorder="1" applyAlignment="1">
      <alignment horizontal="center"/>
    </xf>
    <xf numFmtId="3" fontId="1" fillId="2" borderId="29" xfId="0" applyNumberFormat="1" applyFont="1" applyFill="1" applyBorder="1" applyAlignment="1">
      <alignment horizontal="center"/>
    </xf>
    <xf numFmtId="3" fontId="1" fillId="2" borderId="30" xfId="0" applyNumberFormat="1" applyFont="1" applyFill="1" applyBorder="1" applyAlignment="1">
      <alignment horizontal="center"/>
    </xf>
    <xf numFmtId="3" fontId="1" fillId="2" borderId="31" xfId="0" applyNumberFormat="1" applyFont="1" applyFill="1" applyBorder="1" applyAlignment="1">
      <alignment horizontal="center"/>
    </xf>
    <xf numFmtId="3" fontId="1" fillId="2" borderId="27" xfId="0" applyNumberFormat="1" applyFont="1" applyFill="1" applyBorder="1" applyAlignment="1">
      <alignment horizontal="center"/>
    </xf>
    <xf numFmtId="3" fontId="1" fillId="2" borderId="28" xfId="0" applyNumberFormat="1" applyFont="1" applyFill="1" applyBorder="1" applyAlignment="1">
      <alignment horizontal="center"/>
    </xf>
    <xf numFmtId="3" fontId="1" fillId="2" borderId="36" xfId="0" applyNumberFormat="1" applyFont="1" applyFill="1" applyBorder="1" applyAlignment="1">
      <alignment horizontal="center"/>
    </xf>
    <xf numFmtId="3" fontId="1" fillId="2" borderId="40" xfId="0" applyNumberFormat="1" applyFont="1" applyFill="1" applyBorder="1" applyAlignment="1">
      <alignment horizontal="center"/>
    </xf>
    <xf numFmtId="3" fontId="1" fillId="2" borderId="32" xfId="0" applyNumberFormat="1" applyFont="1" applyFill="1" applyBorder="1" applyAlignment="1">
      <alignment horizontal="center"/>
    </xf>
    <xf numFmtId="3" fontId="1" fillId="2" borderId="38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6"/>
  <sheetViews>
    <sheetView workbookViewId="0">
      <selection activeCell="E3" sqref="E3:H3"/>
    </sheetView>
  </sheetViews>
  <sheetFormatPr defaultRowHeight="15.75" x14ac:dyDescent="0.25"/>
  <cols>
    <col min="1" max="2" width="9.140625" style="1"/>
    <col min="3" max="3" width="76.42578125" style="1" bestFit="1" customWidth="1"/>
    <col min="4" max="4" width="35.42578125" style="1" bestFit="1" customWidth="1"/>
    <col min="5" max="5" width="7.28515625" style="1" bestFit="1" customWidth="1"/>
    <col min="6" max="6" width="8.42578125" style="1" bestFit="1" customWidth="1"/>
    <col min="7" max="7" width="9.28515625" style="1" customWidth="1"/>
    <col min="8" max="8" width="11" style="1" bestFit="1" customWidth="1"/>
    <col min="9" max="16384" width="9.140625" style="1"/>
  </cols>
  <sheetData>
    <row r="1" spans="2:8" ht="16.5" thickBot="1" x14ac:dyDescent="0.3"/>
    <row r="2" spans="2:8" ht="16.5" thickBot="1" x14ac:dyDescent="0.3">
      <c r="B2" s="94" t="s">
        <v>0</v>
      </c>
      <c r="C2" s="97" t="s">
        <v>1</v>
      </c>
      <c r="D2" s="100" t="s">
        <v>9</v>
      </c>
      <c r="E2" s="91" t="s">
        <v>63</v>
      </c>
      <c r="F2" s="92"/>
      <c r="G2" s="92"/>
      <c r="H2" s="93"/>
    </row>
    <row r="3" spans="2:8" ht="16.5" thickBot="1" x14ac:dyDescent="0.3">
      <c r="B3" s="95"/>
      <c r="C3" s="98"/>
      <c r="D3" s="101"/>
      <c r="E3" s="91" t="s">
        <v>64</v>
      </c>
      <c r="F3" s="92"/>
      <c r="G3" s="92"/>
      <c r="H3" s="93"/>
    </row>
    <row r="4" spans="2:8" ht="16.5" thickBot="1" x14ac:dyDescent="0.3">
      <c r="B4" s="96"/>
      <c r="C4" s="99"/>
      <c r="D4" s="102"/>
      <c r="E4" s="2" t="s">
        <v>2</v>
      </c>
      <c r="F4" s="3" t="s">
        <v>3</v>
      </c>
      <c r="G4" s="3" t="s">
        <v>4</v>
      </c>
      <c r="H4" s="4" t="s">
        <v>5</v>
      </c>
    </row>
    <row r="5" spans="2:8" ht="16.5" thickBot="1" x14ac:dyDescent="0.3">
      <c r="B5" s="91" t="s">
        <v>29</v>
      </c>
      <c r="C5" s="92"/>
      <c r="D5" s="92"/>
      <c r="E5" s="92"/>
      <c r="F5" s="92"/>
      <c r="G5" s="92"/>
      <c r="H5" s="93"/>
    </row>
    <row r="6" spans="2:8" x14ac:dyDescent="0.25">
      <c r="B6" s="11">
        <v>1</v>
      </c>
      <c r="C6" s="12" t="s">
        <v>10</v>
      </c>
      <c r="D6" s="13" t="s">
        <v>11</v>
      </c>
      <c r="E6" s="11">
        <v>4799</v>
      </c>
      <c r="F6" s="12" t="s">
        <v>17</v>
      </c>
      <c r="G6" s="12"/>
      <c r="H6" s="14">
        <f t="shared" ref="H6:H10" si="0">E6*G6</f>
        <v>0</v>
      </c>
    </row>
    <row r="7" spans="2:8" x14ac:dyDescent="0.25">
      <c r="B7" s="5">
        <v>2</v>
      </c>
      <c r="C7" s="12" t="s">
        <v>10</v>
      </c>
      <c r="D7" s="13" t="s">
        <v>12</v>
      </c>
      <c r="E7" s="11">
        <v>3177</v>
      </c>
      <c r="F7" s="12" t="s">
        <v>17</v>
      </c>
      <c r="G7" s="12"/>
      <c r="H7" s="14">
        <f t="shared" si="0"/>
        <v>0</v>
      </c>
    </row>
    <row r="8" spans="2:8" x14ac:dyDescent="0.25">
      <c r="B8" s="11">
        <v>3</v>
      </c>
      <c r="C8" s="12" t="s">
        <v>8</v>
      </c>
      <c r="D8" s="13"/>
      <c r="E8" s="11">
        <v>180</v>
      </c>
      <c r="F8" s="12" t="s">
        <v>17</v>
      </c>
      <c r="G8" s="12"/>
      <c r="H8" s="14">
        <v>0</v>
      </c>
    </row>
    <row r="9" spans="2:8" x14ac:dyDescent="0.25">
      <c r="B9" s="5">
        <v>4</v>
      </c>
      <c r="C9" s="12" t="s">
        <v>13</v>
      </c>
      <c r="D9" s="13" t="s">
        <v>14</v>
      </c>
      <c r="E9" s="11">
        <v>110</v>
      </c>
      <c r="F9" s="12" t="s">
        <v>17</v>
      </c>
      <c r="G9" s="12"/>
      <c r="H9" s="14">
        <f t="shared" si="0"/>
        <v>0</v>
      </c>
    </row>
    <row r="10" spans="2:8" ht="16.5" thickBot="1" x14ac:dyDescent="0.3">
      <c r="B10" s="11">
        <v>5</v>
      </c>
      <c r="C10" s="12" t="s">
        <v>15</v>
      </c>
      <c r="D10" s="13" t="s">
        <v>16</v>
      </c>
      <c r="E10" s="11">
        <v>8</v>
      </c>
      <c r="F10" s="12" t="s">
        <v>17</v>
      </c>
      <c r="G10" s="12"/>
      <c r="H10" s="14">
        <f t="shared" si="0"/>
        <v>0</v>
      </c>
    </row>
    <row r="11" spans="2:8" ht="16.5" thickBot="1" x14ac:dyDescent="0.3">
      <c r="B11" s="91" t="s">
        <v>30</v>
      </c>
      <c r="C11" s="92"/>
      <c r="D11" s="92"/>
      <c r="E11" s="92"/>
      <c r="F11" s="92"/>
      <c r="G11" s="92"/>
      <c r="H11" s="93"/>
    </row>
    <row r="12" spans="2:8" x14ac:dyDescent="0.25">
      <c r="B12" s="11">
        <v>6</v>
      </c>
      <c r="C12" s="12" t="s">
        <v>19</v>
      </c>
      <c r="D12" s="13"/>
      <c r="E12" s="11">
        <v>20</v>
      </c>
      <c r="F12" s="12" t="s">
        <v>17</v>
      </c>
      <c r="G12" s="12"/>
      <c r="H12" s="14">
        <f t="shared" ref="H12:H25" si="1">E12*G12</f>
        <v>0</v>
      </c>
    </row>
    <row r="13" spans="2:8" x14ac:dyDescent="0.25">
      <c r="B13" s="11">
        <v>7</v>
      </c>
      <c r="C13" s="12" t="s">
        <v>35</v>
      </c>
      <c r="D13" s="13" t="s">
        <v>55</v>
      </c>
      <c r="E13" s="11">
        <v>30</v>
      </c>
      <c r="F13" s="12" t="s">
        <v>17</v>
      </c>
      <c r="G13" s="12"/>
      <c r="H13" s="14">
        <f t="shared" si="1"/>
        <v>0</v>
      </c>
    </row>
    <row r="14" spans="2:8" x14ac:dyDescent="0.25">
      <c r="B14" s="11">
        <v>8</v>
      </c>
      <c r="C14" s="12" t="s">
        <v>33</v>
      </c>
      <c r="D14" s="13" t="s">
        <v>34</v>
      </c>
      <c r="E14" s="11">
        <v>40</v>
      </c>
      <c r="F14" s="12" t="s">
        <v>17</v>
      </c>
      <c r="G14" s="12"/>
      <c r="H14" s="14">
        <f t="shared" si="1"/>
        <v>0</v>
      </c>
    </row>
    <row r="15" spans="2:8" x14ac:dyDescent="0.25">
      <c r="B15" s="11">
        <v>9</v>
      </c>
      <c r="C15" s="12" t="s">
        <v>36</v>
      </c>
      <c r="D15" s="13" t="s">
        <v>55</v>
      </c>
      <c r="E15" s="11">
        <v>2</v>
      </c>
      <c r="F15" s="12" t="s">
        <v>17</v>
      </c>
      <c r="G15" s="12"/>
      <c r="H15" s="14">
        <f t="shared" si="1"/>
        <v>0</v>
      </c>
    </row>
    <row r="16" spans="2:8" x14ac:dyDescent="0.25">
      <c r="B16" s="11">
        <v>10</v>
      </c>
      <c r="C16" s="12" t="s">
        <v>37</v>
      </c>
      <c r="D16" s="13"/>
      <c r="E16" s="11">
        <v>2859</v>
      </c>
      <c r="F16" s="12" t="s">
        <v>17</v>
      </c>
      <c r="G16" s="12"/>
      <c r="H16" s="14">
        <f t="shared" si="1"/>
        <v>0</v>
      </c>
    </row>
    <row r="17" spans="2:8" x14ac:dyDescent="0.25">
      <c r="B17" s="11">
        <v>11</v>
      </c>
      <c r="C17" s="12" t="s">
        <v>38</v>
      </c>
      <c r="D17" s="13"/>
      <c r="E17" s="11">
        <v>972</v>
      </c>
      <c r="F17" s="12" t="s">
        <v>17</v>
      </c>
      <c r="G17" s="12"/>
      <c r="H17" s="14">
        <f t="shared" si="1"/>
        <v>0</v>
      </c>
    </row>
    <row r="18" spans="2:8" ht="16.5" thickBot="1" x14ac:dyDescent="0.3">
      <c r="B18" s="11">
        <v>12</v>
      </c>
      <c r="C18" s="12" t="s">
        <v>39</v>
      </c>
      <c r="D18" s="13"/>
      <c r="E18" s="11">
        <v>20</v>
      </c>
      <c r="F18" s="12" t="s">
        <v>17</v>
      </c>
      <c r="G18" s="12"/>
      <c r="H18" s="14">
        <f t="shared" si="1"/>
        <v>0</v>
      </c>
    </row>
    <row r="19" spans="2:8" ht="16.5" thickBot="1" x14ac:dyDescent="0.3">
      <c r="B19" s="91" t="s">
        <v>31</v>
      </c>
      <c r="C19" s="92"/>
      <c r="D19" s="92"/>
      <c r="E19" s="92"/>
      <c r="F19" s="92"/>
      <c r="G19" s="92"/>
      <c r="H19" s="93"/>
    </row>
    <row r="20" spans="2:8" x14ac:dyDescent="0.25">
      <c r="B20" s="5">
        <v>13</v>
      </c>
      <c r="C20" s="6" t="s">
        <v>20</v>
      </c>
      <c r="D20" s="7"/>
      <c r="E20" s="8">
        <v>10100</v>
      </c>
      <c r="F20" s="9" t="s">
        <v>7</v>
      </c>
      <c r="G20" s="9"/>
      <c r="H20" s="10">
        <f t="shared" si="1"/>
        <v>0</v>
      </c>
    </row>
    <row r="21" spans="2:8" x14ac:dyDescent="0.25">
      <c r="B21" s="11">
        <v>14</v>
      </c>
      <c r="C21" s="12" t="s">
        <v>21</v>
      </c>
      <c r="D21" s="13"/>
      <c r="E21" s="11">
        <v>50</v>
      </c>
      <c r="F21" s="12" t="s">
        <v>56</v>
      </c>
      <c r="G21" s="12"/>
      <c r="H21" s="14">
        <f t="shared" si="1"/>
        <v>0</v>
      </c>
    </row>
    <row r="22" spans="2:8" x14ac:dyDescent="0.25">
      <c r="B22" s="5">
        <v>15</v>
      </c>
      <c r="C22" s="12" t="s">
        <v>23</v>
      </c>
      <c r="D22" s="13"/>
      <c r="E22" s="11">
        <v>9900</v>
      </c>
      <c r="F22" s="12" t="s">
        <v>7</v>
      </c>
      <c r="G22" s="12"/>
      <c r="H22" s="14">
        <f t="shared" si="1"/>
        <v>0</v>
      </c>
    </row>
    <row r="23" spans="2:8" x14ac:dyDescent="0.25">
      <c r="B23" s="11">
        <v>16</v>
      </c>
      <c r="C23" s="12" t="s">
        <v>42</v>
      </c>
      <c r="D23" s="13"/>
      <c r="E23" s="11">
        <v>76</v>
      </c>
      <c r="F23" s="12" t="s">
        <v>7</v>
      </c>
      <c r="G23" s="12"/>
      <c r="H23" s="14">
        <f t="shared" si="1"/>
        <v>0</v>
      </c>
    </row>
    <row r="24" spans="2:8" x14ac:dyDescent="0.25">
      <c r="B24" s="5">
        <v>17</v>
      </c>
      <c r="C24" s="12" t="s">
        <v>43</v>
      </c>
      <c r="D24" s="13" t="s">
        <v>44</v>
      </c>
      <c r="E24" s="11">
        <v>176</v>
      </c>
      <c r="F24" s="12" t="s">
        <v>7</v>
      </c>
      <c r="G24" s="12"/>
      <c r="H24" s="14">
        <f t="shared" si="1"/>
        <v>0</v>
      </c>
    </row>
    <row r="25" spans="2:8" ht="16.5" thickBot="1" x14ac:dyDescent="0.3">
      <c r="B25" s="11">
        <v>18</v>
      </c>
      <c r="C25" s="12" t="s">
        <v>24</v>
      </c>
      <c r="D25" s="13"/>
      <c r="E25" s="11">
        <v>100</v>
      </c>
      <c r="F25" s="12" t="s">
        <v>7</v>
      </c>
      <c r="G25" s="12"/>
      <c r="H25" s="14">
        <f t="shared" si="1"/>
        <v>0</v>
      </c>
    </row>
    <row r="26" spans="2:8" ht="16.5" thickBot="1" x14ac:dyDescent="0.3">
      <c r="B26" s="15"/>
      <c r="C26" s="16" t="s">
        <v>54</v>
      </c>
      <c r="D26" s="16"/>
      <c r="E26" s="16"/>
      <c r="F26" s="16"/>
      <c r="G26" s="16"/>
      <c r="H26" s="17">
        <f>SUM(H6:H25)</f>
        <v>0</v>
      </c>
    </row>
  </sheetData>
  <mergeCells count="8">
    <mergeCell ref="B5:H5"/>
    <mergeCell ref="B11:H11"/>
    <mergeCell ref="B19:H19"/>
    <mergeCell ref="B2:B4"/>
    <mergeCell ref="C2:C4"/>
    <mergeCell ref="D2:D4"/>
    <mergeCell ref="E2:H2"/>
    <mergeCell ref="E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2"/>
  <sheetViews>
    <sheetView workbookViewId="0">
      <selection activeCell="E3" sqref="E3:H3"/>
    </sheetView>
  </sheetViews>
  <sheetFormatPr defaultRowHeight="15.75" x14ac:dyDescent="0.25"/>
  <cols>
    <col min="1" max="2" width="9.140625" style="1"/>
    <col min="3" max="3" width="76.42578125" style="1" bestFit="1" customWidth="1"/>
    <col min="4" max="4" width="35.42578125" style="1" bestFit="1" customWidth="1"/>
    <col min="5" max="5" width="7.28515625" style="1" bestFit="1" customWidth="1"/>
    <col min="6" max="6" width="8.42578125" style="1" bestFit="1" customWidth="1"/>
    <col min="7" max="7" width="7.28515625" style="1" customWidth="1"/>
    <col min="8" max="8" width="11" style="1" bestFit="1" customWidth="1"/>
    <col min="9" max="16384" width="9.140625" style="1"/>
  </cols>
  <sheetData>
    <row r="1" spans="2:8" ht="16.5" thickBot="1" x14ac:dyDescent="0.3"/>
    <row r="2" spans="2:8" ht="16.5" thickBot="1" x14ac:dyDescent="0.3">
      <c r="B2" s="94" t="s">
        <v>0</v>
      </c>
      <c r="C2" s="97" t="s">
        <v>1</v>
      </c>
      <c r="D2" s="100" t="s">
        <v>9</v>
      </c>
      <c r="E2" s="92" t="s">
        <v>63</v>
      </c>
      <c r="F2" s="92"/>
      <c r="G2" s="92"/>
      <c r="H2" s="93"/>
    </row>
    <row r="3" spans="2:8" ht="16.5" thickBot="1" x14ac:dyDescent="0.3">
      <c r="B3" s="95"/>
      <c r="C3" s="98"/>
      <c r="D3" s="101"/>
      <c r="E3" s="91" t="s">
        <v>65</v>
      </c>
      <c r="F3" s="92"/>
      <c r="G3" s="92"/>
      <c r="H3" s="93"/>
    </row>
    <row r="4" spans="2:8" ht="16.5" thickBot="1" x14ac:dyDescent="0.3">
      <c r="B4" s="96"/>
      <c r="C4" s="99"/>
      <c r="D4" s="102"/>
      <c r="E4" s="18" t="s">
        <v>2</v>
      </c>
      <c r="F4" s="19" t="s">
        <v>3</v>
      </c>
      <c r="G4" s="18" t="s">
        <v>4</v>
      </c>
      <c r="H4" s="20" t="s">
        <v>5</v>
      </c>
    </row>
    <row r="5" spans="2:8" ht="16.5" thickBot="1" x14ac:dyDescent="0.3">
      <c r="B5" s="91" t="s">
        <v>29</v>
      </c>
      <c r="C5" s="92"/>
      <c r="D5" s="92"/>
      <c r="E5" s="92"/>
      <c r="F5" s="92"/>
      <c r="G5" s="92"/>
      <c r="H5" s="93"/>
    </row>
    <row r="6" spans="2:8" x14ac:dyDescent="0.25">
      <c r="B6" s="11">
        <v>1</v>
      </c>
      <c r="C6" s="12" t="s">
        <v>10</v>
      </c>
      <c r="D6" s="13" t="s">
        <v>11</v>
      </c>
      <c r="E6" s="12">
        <v>600</v>
      </c>
      <c r="F6" s="12" t="s">
        <v>17</v>
      </c>
      <c r="G6" s="12"/>
      <c r="H6" s="14">
        <f t="shared" ref="H6:H9" si="0">E6*G6</f>
        <v>0</v>
      </c>
    </row>
    <row r="7" spans="2:8" x14ac:dyDescent="0.25">
      <c r="B7" s="5">
        <v>2</v>
      </c>
      <c r="C7" s="12" t="s">
        <v>10</v>
      </c>
      <c r="D7" s="13" t="s">
        <v>12</v>
      </c>
      <c r="E7" s="12">
        <v>2657</v>
      </c>
      <c r="F7" s="12" t="s">
        <v>17</v>
      </c>
      <c r="G7" s="12"/>
      <c r="H7" s="14">
        <f t="shared" si="0"/>
        <v>0</v>
      </c>
    </row>
    <row r="8" spans="2:8" x14ac:dyDescent="0.25">
      <c r="B8" s="11">
        <v>3</v>
      </c>
      <c r="C8" s="12" t="s">
        <v>13</v>
      </c>
      <c r="D8" s="13" t="s">
        <v>14</v>
      </c>
      <c r="E8" s="12">
        <v>94</v>
      </c>
      <c r="F8" s="12" t="s">
        <v>17</v>
      </c>
      <c r="G8" s="12"/>
      <c r="H8" s="14">
        <f t="shared" si="0"/>
        <v>0</v>
      </c>
    </row>
    <row r="9" spans="2:8" ht="16.5" thickBot="1" x14ac:dyDescent="0.3">
      <c r="B9" s="5">
        <v>4</v>
      </c>
      <c r="C9" s="12" t="s">
        <v>15</v>
      </c>
      <c r="D9" s="13" t="s">
        <v>16</v>
      </c>
      <c r="E9" s="12">
        <v>10</v>
      </c>
      <c r="F9" s="12" t="s">
        <v>17</v>
      </c>
      <c r="G9" s="12"/>
      <c r="H9" s="14">
        <f t="shared" si="0"/>
        <v>0</v>
      </c>
    </row>
    <row r="10" spans="2:8" ht="16.5" thickBot="1" x14ac:dyDescent="0.3">
      <c r="B10" s="91" t="s">
        <v>30</v>
      </c>
      <c r="C10" s="92"/>
      <c r="D10" s="92"/>
      <c r="E10" s="92"/>
      <c r="F10" s="92"/>
      <c r="G10" s="92"/>
      <c r="H10" s="93"/>
    </row>
    <row r="11" spans="2:8" x14ac:dyDescent="0.25">
      <c r="B11" s="5">
        <v>5</v>
      </c>
      <c r="C11" s="6" t="s">
        <v>45</v>
      </c>
      <c r="D11" s="7" t="s">
        <v>34</v>
      </c>
      <c r="E11" s="25">
        <v>47.5</v>
      </c>
      <c r="F11" s="6" t="s">
        <v>17</v>
      </c>
      <c r="G11" s="6"/>
      <c r="H11" s="21">
        <f t="shared" ref="H11:H31" si="1">E11*G11</f>
        <v>0</v>
      </c>
    </row>
    <row r="12" spans="2:8" x14ac:dyDescent="0.25">
      <c r="B12" s="11">
        <v>6</v>
      </c>
      <c r="C12" s="12" t="s">
        <v>35</v>
      </c>
      <c r="D12" s="13" t="s">
        <v>55</v>
      </c>
      <c r="E12" s="12">
        <v>38</v>
      </c>
      <c r="F12" s="12" t="s">
        <v>17</v>
      </c>
      <c r="G12" s="12"/>
      <c r="H12" s="14">
        <f t="shared" si="1"/>
        <v>0</v>
      </c>
    </row>
    <row r="13" spans="2:8" x14ac:dyDescent="0.25">
      <c r="B13" s="5">
        <v>7</v>
      </c>
      <c r="C13" s="12" t="s">
        <v>33</v>
      </c>
      <c r="D13" s="13" t="s">
        <v>34</v>
      </c>
      <c r="E13" s="12">
        <v>153</v>
      </c>
      <c r="F13" s="12" t="s">
        <v>17</v>
      </c>
      <c r="G13" s="12"/>
      <c r="H13" s="14">
        <f t="shared" si="1"/>
        <v>0</v>
      </c>
    </row>
    <row r="14" spans="2:8" x14ac:dyDescent="0.25">
      <c r="B14" s="11">
        <v>8</v>
      </c>
      <c r="C14" s="12" t="s">
        <v>36</v>
      </c>
      <c r="D14" s="13" t="s">
        <v>55</v>
      </c>
      <c r="E14" s="12">
        <v>15</v>
      </c>
      <c r="F14" s="12" t="s">
        <v>17</v>
      </c>
      <c r="G14" s="12"/>
      <c r="H14" s="14">
        <f t="shared" si="1"/>
        <v>0</v>
      </c>
    </row>
    <row r="15" spans="2:8" x14ac:dyDescent="0.25">
      <c r="B15" s="5">
        <v>9</v>
      </c>
      <c r="C15" s="12" t="s">
        <v>46</v>
      </c>
      <c r="D15" s="13"/>
      <c r="E15" s="12">
        <v>501</v>
      </c>
      <c r="F15" s="12" t="s">
        <v>17</v>
      </c>
      <c r="G15" s="12"/>
      <c r="H15" s="14">
        <f t="shared" si="1"/>
        <v>0</v>
      </c>
    </row>
    <row r="16" spans="2:8" x14ac:dyDescent="0.25">
      <c r="B16" s="11">
        <v>10</v>
      </c>
      <c r="C16" s="12" t="s">
        <v>37</v>
      </c>
      <c r="D16" s="13"/>
      <c r="E16" s="12">
        <v>687</v>
      </c>
      <c r="F16" s="12" t="s">
        <v>17</v>
      </c>
      <c r="G16" s="12"/>
      <c r="H16" s="14">
        <f t="shared" si="1"/>
        <v>0</v>
      </c>
    </row>
    <row r="17" spans="2:8" x14ac:dyDescent="0.25">
      <c r="B17" s="5">
        <v>11</v>
      </c>
      <c r="C17" s="12" t="s">
        <v>38</v>
      </c>
      <c r="D17" s="13"/>
      <c r="E17" s="12">
        <v>2306</v>
      </c>
      <c r="F17" s="12" t="s">
        <v>17</v>
      </c>
      <c r="G17" s="12"/>
      <c r="H17" s="14">
        <f t="shared" si="1"/>
        <v>0</v>
      </c>
    </row>
    <row r="18" spans="2:8" ht="16.5" thickBot="1" x14ac:dyDescent="0.3">
      <c r="B18" s="11">
        <v>12</v>
      </c>
      <c r="C18" s="22" t="s">
        <v>47</v>
      </c>
      <c r="D18" s="23"/>
      <c r="E18" s="22">
        <v>535</v>
      </c>
      <c r="F18" s="22" t="s">
        <v>17</v>
      </c>
      <c r="G18" s="22"/>
      <c r="H18" s="24">
        <f t="shared" si="1"/>
        <v>0</v>
      </c>
    </row>
    <row r="19" spans="2:8" ht="16.5" thickBot="1" x14ac:dyDescent="0.3">
      <c r="B19" s="91" t="s">
        <v>31</v>
      </c>
      <c r="C19" s="92"/>
      <c r="D19" s="92"/>
      <c r="E19" s="92"/>
      <c r="F19" s="92"/>
      <c r="G19" s="92"/>
      <c r="H19" s="93"/>
    </row>
    <row r="20" spans="2:8" x14ac:dyDescent="0.25">
      <c r="B20" s="5">
        <v>13</v>
      </c>
      <c r="C20" s="6" t="s">
        <v>20</v>
      </c>
      <c r="D20" s="7"/>
      <c r="E20" s="6">
        <v>7400</v>
      </c>
      <c r="F20" s="6" t="s">
        <v>7</v>
      </c>
      <c r="G20" s="6"/>
      <c r="H20" s="21">
        <f t="shared" si="1"/>
        <v>0</v>
      </c>
    </row>
    <row r="21" spans="2:8" x14ac:dyDescent="0.25">
      <c r="B21" s="11">
        <v>14</v>
      </c>
      <c r="C21" s="12" t="s">
        <v>21</v>
      </c>
      <c r="D21" s="13"/>
      <c r="E21" s="12">
        <v>40</v>
      </c>
      <c r="F21" s="12" t="s">
        <v>56</v>
      </c>
      <c r="G21" s="12"/>
      <c r="H21" s="14">
        <f t="shared" si="1"/>
        <v>0</v>
      </c>
    </row>
    <row r="22" spans="2:8" x14ac:dyDescent="0.25">
      <c r="B22" s="5">
        <v>15</v>
      </c>
      <c r="C22" s="12" t="s">
        <v>22</v>
      </c>
      <c r="D22" s="13"/>
      <c r="E22" s="12">
        <v>4000</v>
      </c>
      <c r="F22" s="12" t="s">
        <v>7</v>
      </c>
      <c r="G22" s="12"/>
      <c r="H22" s="14">
        <f t="shared" si="1"/>
        <v>0</v>
      </c>
    </row>
    <row r="23" spans="2:8" x14ac:dyDescent="0.25">
      <c r="B23" s="11">
        <v>16</v>
      </c>
      <c r="C23" s="12" t="s">
        <v>23</v>
      </c>
      <c r="D23" s="13"/>
      <c r="E23" s="12">
        <v>1200</v>
      </c>
      <c r="F23" s="12" t="s">
        <v>7</v>
      </c>
      <c r="G23" s="12"/>
      <c r="H23" s="14">
        <f t="shared" si="1"/>
        <v>0</v>
      </c>
    </row>
    <row r="24" spans="2:8" x14ac:dyDescent="0.25">
      <c r="B24" s="5">
        <v>17</v>
      </c>
      <c r="C24" s="12" t="s">
        <v>48</v>
      </c>
      <c r="D24" s="13"/>
      <c r="E24" s="12">
        <v>100</v>
      </c>
      <c r="F24" s="12" t="s">
        <v>7</v>
      </c>
      <c r="G24" s="12"/>
      <c r="H24" s="14">
        <f t="shared" si="1"/>
        <v>0</v>
      </c>
    </row>
    <row r="25" spans="2:8" x14ac:dyDescent="0.25">
      <c r="B25" s="11">
        <v>18</v>
      </c>
      <c r="C25" s="12" t="s">
        <v>42</v>
      </c>
      <c r="D25" s="13"/>
      <c r="E25" s="12">
        <v>80</v>
      </c>
      <c r="F25" s="12" t="s">
        <v>7</v>
      </c>
      <c r="G25" s="12"/>
      <c r="H25" s="14">
        <f t="shared" si="1"/>
        <v>0</v>
      </c>
    </row>
    <row r="26" spans="2:8" x14ac:dyDescent="0.25">
      <c r="B26" s="5">
        <v>19</v>
      </c>
      <c r="C26" s="12" t="s">
        <v>49</v>
      </c>
      <c r="D26" s="13"/>
      <c r="E26" s="12">
        <v>1940</v>
      </c>
      <c r="F26" s="12" t="s">
        <v>7</v>
      </c>
      <c r="G26" s="12"/>
      <c r="H26" s="14">
        <f t="shared" si="1"/>
        <v>0</v>
      </c>
    </row>
    <row r="27" spans="2:8" x14ac:dyDescent="0.25">
      <c r="B27" s="11">
        <v>20</v>
      </c>
      <c r="C27" s="12" t="s">
        <v>43</v>
      </c>
      <c r="D27" s="13" t="s">
        <v>44</v>
      </c>
      <c r="E27" s="12">
        <v>216</v>
      </c>
      <c r="F27" s="12" t="s">
        <v>7</v>
      </c>
      <c r="G27" s="12"/>
      <c r="H27" s="14">
        <f t="shared" si="1"/>
        <v>0</v>
      </c>
    </row>
    <row r="28" spans="2:8" x14ac:dyDescent="0.25">
      <c r="B28" s="5">
        <v>21</v>
      </c>
      <c r="C28" s="12" t="s">
        <v>51</v>
      </c>
      <c r="D28" s="13"/>
      <c r="E28" s="12">
        <v>240</v>
      </c>
      <c r="F28" s="12" t="s">
        <v>7</v>
      </c>
      <c r="G28" s="12"/>
      <c r="H28" s="14">
        <f t="shared" si="1"/>
        <v>0</v>
      </c>
    </row>
    <row r="29" spans="2:8" x14ac:dyDescent="0.25">
      <c r="B29" s="11">
        <v>22</v>
      </c>
      <c r="C29" s="12" t="s">
        <v>24</v>
      </c>
      <c r="D29" s="13"/>
      <c r="E29" s="12">
        <v>44</v>
      </c>
      <c r="F29" s="12" t="s">
        <v>7</v>
      </c>
      <c r="G29" s="12"/>
      <c r="H29" s="14">
        <f t="shared" si="1"/>
        <v>0</v>
      </c>
    </row>
    <row r="30" spans="2:8" x14ac:dyDescent="0.25">
      <c r="B30" s="5">
        <v>23</v>
      </c>
      <c r="C30" s="12" t="s">
        <v>50</v>
      </c>
      <c r="D30" s="13"/>
      <c r="E30" s="12">
        <v>45</v>
      </c>
      <c r="F30" s="12" t="s">
        <v>7</v>
      </c>
      <c r="G30" s="12"/>
      <c r="H30" s="14">
        <f t="shared" si="1"/>
        <v>0</v>
      </c>
    </row>
    <row r="31" spans="2:8" ht="16.5" thickBot="1" x14ac:dyDescent="0.3">
      <c r="B31" s="11">
        <v>24</v>
      </c>
      <c r="C31" s="22" t="s">
        <v>52</v>
      </c>
      <c r="D31" s="23" t="s">
        <v>53</v>
      </c>
      <c r="E31" s="22">
        <v>200</v>
      </c>
      <c r="F31" s="22" t="s">
        <v>17</v>
      </c>
      <c r="G31" s="22"/>
      <c r="H31" s="24">
        <f t="shared" si="1"/>
        <v>0</v>
      </c>
    </row>
    <row r="32" spans="2:8" ht="16.5" thickBot="1" x14ac:dyDescent="0.3">
      <c r="B32" s="15"/>
      <c r="C32" s="16" t="s">
        <v>54</v>
      </c>
      <c r="D32" s="16"/>
      <c r="E32" s="16"/>
      <c r="F32" s="16"/>
      <c r="G32" s="16"/>
      <c r="H32" s="17">
        <f>SUM(H6:H31)</f>
        <v>0</v>
      </c>
    </row>
  </sheetData>
  <mergeCells count="8">
    <mergeCell ref="B5:H5"/>
    <mergeCell ref="B10:H10"/>
    <mergeCell ref="B19:H19"/>
    <mergeCell ref="B2:B4"/>
    <mergeCell ref="C2:C4"/>
    <mergeCell ref="D2:D4"/>
    <mergeCell ref="E2:H2"/>
    <mergeCell ref="E3:H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5"/>
  <sheetViews>
    <sheetView workbookViewId="0">
      <selection activeCell="I6" sqref="I6"/>
    </sheetView>
  </sheetViews>
  <sheetFormatPr defaultRowHeight="15.75" x14ac:dyDescent="0.25"/>
  <cols>
    <col min="1" max="2" width="9.140625" style="1"/>
    <col min="3" max="3" width="76.42578125" style="1" bestFit="1" customWidth="1"/>
    <col min="4" max="4" width="35.42578125" style="1" bestFit="1" customWidth="1"/>
    <col min="5" max="5" width="7.28515625" style="1" bestFit="1" customWidth="1"/>
    <col min="6" max="6" width="8.42578125" style="1" bestFit="1" customWidth="1"/>
    <col min="7" max="7" width="8.7109375" style="1" customWidth="1"/>
    <col min="8" max="8" width="11" style="1" bestFit="1" customWidth="1"/>
    <col min="9" max="16384" width="9.140625" style="1"/>
  </cols>
  <sheetData>
    <row r="1" spans="2:8" ht="16.5" thickBot="1" x14ac:dyDescent="0.3"/>
    <row r="2" spans="2:8" ht="16.5" thickBot="1" x14ac:dyDescent="0.3">
      <c r="B2" s="94" t="s">
        <v>0</v>
      </c>
      <c r="C2" s="97" t="s">
        <v>1</v>
      </c>
      <c r="D2" s="100" t="s">
        <v>9</v>
      </c>
      <c r="E2" s="91"/>
      <c r="F2" s="92"/>
      <c r="G2" s="92"/>
      <c r="H2" s="93"/>
    </row>
    <row r="3" spans="2:8" ht="16.5" thickBot="1" x14ac:dyDescent="0.3">
      <c r="B3" s="95"/>
      <c r="C3" s="98"/>
      <c r="D3" s="101"/>
      <c r="E3" s="91" t="s">
        <v>66</v>
      </c>
      <c r="F3" s="92"/>
      <c r="G3" s="92"/>
      <c r="H3" s="93"/>
    </row>
    <row r="4" spans="2:8" ht="16.5" thickBot="1" x14ac:dyDescent="0.3">
      <c r="B4" s="96"/>
      <c r="C4" s="99"/>
      <c r="D4" s="102"/>
      <c r="E4" s="3" t="s">
        <v>2</v>
      </c>
      <c r="F4" s="19" t="s">
        <v>3</v>
      </c>
      <c r="G4" s="3" t="s">
        <v>4</v>
      </c>
      <c r="H4" s="20" t="s">
        <v>5</v>
      </c>
    </row>
    <row r="5" spans="2:8" ht="16.5" thickBot="1" x14ac:dyDescent="0.3">
      <c r="B5" s="91" t="s">
        <v>29</v>
      </c>
      <c r="C5" s="92"/>
      <c r="D5" s="92"/>
      <c r="E5" s="92"/>
      <c r="F5" s="92"/>
      <c r="G5" s="92"/>
      <c r="H5" s="93"/>
    </row>
    <row r="6" spans="2:8" x14ac:dyDescent="0.25">
      <c r="B6" s="11">
        <v>1</v>
      </c>
      <c r="C6" s="12" t="s">
        <v>10</v>
      </c>
      <c r="D6" s="13" t="s">
        <v>11</v>
      </c>
      <c r="E6" s="11">
        <v>1036</v>
      </c>
      <c r="F6" s="12" t="s">
        <v>17</v>
      </c>
      <c r="G6" s="12"/>
      <c r="H6" s="14">
        <f t="shared" ref="H6:H11" si="0">E6*G6</f>
        <v>0</v>
      </c>
    </row>
    <row r="7" spans="2:8" x14ac:dyDescent="0.25">
      <c r="B7" s="5">
        <v>2</v>
      </c>
      <c r="C7" s="12" t="s">
        <v>10</v>
      </c>
      <c r="D7" s="13" t="s">
        <v>12</v>
      </c>
      <c r="E7" s="11">
        <v>684</v>
      </c>
      <c r="F7" s="12" t="s">
        <v>17</v>
      </c>
      <c r="G7" s="12"/>
      <c r="H7" s="14">
        <f t="shared" si="0"/>
        <v>0</v>
      </c>
    </row>
    <row r="8" spans="2:8" x14ac:dyDescent="0.25">
      <c r="B8" s="11">
        <v>3</v>
      </c>
      <c r="C8" s="12" t="s">
        <v>8</v>
      </c>
      <c r="D8" s="13"/>
      <c r="E8" s="11">
        <v>1600</v>
      </c>
      <c r="F8" s="12" t="s">
        <v>17</v>
      </c>
      <c r="G8" s="12"/>
      <c r="H8" s="14">
        <f t="shared" si="0"/>
        <v>0</v>
      </c>
    </row>
    <row r="9" spans="2:8" x14ac:dyDescent="0.25">
      <c r="B9" s="5">
        <v>4</v>
      </c>
      <c r="C9" s="12" t="s">
        <v>13</v>
      </c>
      <c r="D9" s="13" t="s">
        <v>14</v>
      </c>
      <c r="E9" s="11">
        <v>160</v>
      </c>
      <c r="F9" s="12" t="s">
        <v>17</v>
      </c>
      <c r="G9" s="12"/>
      <c r="H9" s="14">
        <f t="shared" si="0"/>
        <v>0</v>
      </c>
    </row>
    <row r="10" spans="2:8" x14ac:dyDescent="0.25">
      <c r="B10" s="11">
        <v>5</v>
      </c>
      <c r="C10" s="12" t="s">
        <v>15</v>
      </c>
      <c r="D10" s="13" t="s">
        <v>16</v>
      </c>
      <c r="E10" s="11">
        <v>80</v>
      </c>
      <c r="F10" s="12" t="s">
        <v>17</v>
      </c>
      <c r="G10" s="12"/>
      <c r="H10" s="14">
        <f t="shared" si="0"/>
        <v>0</v>
      </c>
    </row>
    <row r="11" spans="2:8" ht="16.5" thickBot="1" x14ac:dyDescent="0.3">
      <c r="B11" s="5">
        <v>6</v>
      </c>
      <c r="C11" s="22" t="s">
        <v>40</v>
      </c>
      <c r="D11" s="23" t="s">
        <v>41</v>
      </c>
      <c r="E11" s="26">
        <v>8</v>
      </c>
      <c r="F11" s="27" t="s">
        <v>7</v>
      </c>
      <c r="G11" s="27"/>
      <c r="H11" s="28">
        <f t="shared" si="0"/>
        <v>0</v>
      </c>
    </row>
    <row r="12" spans="2:8" ht="16.5" thickBot="1" x14ac:dyDescent="0.3">
      <c r="B12" s="91" t="s">
        <v>30</v>
      </c>
      <c r="C12" s="92"/>
      <c r="D12" s="92"/>
      <c r="E12" s="92"/>
      <c r="F12" s="92"/>
      <c r="G12" s="92"/>
      <c r="H12" s="93"/>
    </row>
    <row r="13" spans="2:8" x14ac:dyDescent="0.25">
      <c r="B13" s="5">
        <v>7</v>
      </c>
      <c r="C13" s="6" t="s">
        <v>18</v>
      </c>
      <c r="D13" s="7"/>
      <c r="E13" s="8">
        <v>1204</v>
      </c>
      <c r="F13" s="9" t="s">
        <v>17</v>
      </c>
      <c r="G13" s="9"/>
      <c r="H13" s="10">
        <f t="shared" ref="H13:H24" si="1">E13*G13</f>
        <v>0</v>
      </c>
    </row>
    <row r="14" spans="2:8" ht="16.5" thickBot="1" x14ac:dyDescent="0.3">
      <c r="B14" s="11">
        <v>8</v>
      </c>
      <c r="C14" s="12" t="s">
        <v>19</v>
      </c>
      <c r="D14" s="13"/>
      <c r="E14" s="11">
        <v>796</v>
      </c>
      <c r="F14" s="12" t="s">
        <v>17</v>
      </c>
      <c r="G14" s="12"/>
      <c r="H14" s="14">
        <f t="shared" si="1"/>
        <v>0</v>
      </c>
    </row>
    <row r="15" spans="2:8" ht="16.5" thickBot="1" x14ac:dyDescent="0.3">
      <c r="B15" s="91" t="s">
        <v>31</v>
      </c>
      <c r="C15" s="92"/>
      <c r="D15" s="92"/>
      <c r="E15" s="92"/>
      <c r="F15" s="92"/>
      <c r="G15" s="92"/>
      <c r="H15" s="93"/>
    </row>
    <row r="16" spans="2:8" x14ac:dyDescent="0.25">
      <c r="B16" s="5">
        <v>9</v>
      </c>
      <c r="C16" s="6" t="s">
        <v>20</v>
      </c>
      <c r="D16" s="7"/>
      <c r="E16" s="8">
        <v>10000</v>
      </c>
      <c r="F16" s="9" t="s">
        <v>7</v>
      </c>
      <c r="G16" s="9"/>
      <c r="H16" s="10">
        <f t="shared" si="1"/>
        <v>0</v>
      </c>
    </row>
    <row r="17" spans="2:8" x14ac:dyDescent="0.25">
      <c r="B17" s="11">
        <v>10</v>
      </c>
      <c r="C17" s="12" t="s">
        <v>21</v>
      </c>
      <c r="D17" s="13"/>
      <c r="E17" s="11">
        <v>80</v>
      </c>
      <c r="F17" s="12" t="s">
        <v>56</v>
      </c>
      <c r="G17" s="12"/>
      <c r="H17" s="14">
        <f t="shared" si="1"/>
        <v>0</v>
      </c>
    </row>
    <row r="18" spans="2:8" x14ac:dyDescent="0.25">
      <c r="B18" s="5">
        <v>11</v>
      </c>
      <c r="C18" s="12" t="s">
        <v>22</v>
      </c>
      <c r="D18" s="13"/>
      <c r="E18" s="11">
        <v>3010</v>
      </c>
      <c r="F18" s="12" t="s">
        <v>7</v>
      </c>
      <c r="G18" s="12"/>
      <c r="H18" s="14">
        <f t="shared" si="1"/>
        <v>0</v>
      </c>
    </row>
    <row r="19" spans="2:8" x14ac:dyDescent="0.25">
      <c r="B19" s="11">
        <v>12</v>
      </c>
      <c r="C19" s="12" t="s">
        <v>23</v>
      </c>
      <c r="D19" s="13"/>
      <c r="E19" s="11">
        <v>1990</v>
      </c>
      <c r="F19" s="12" t="s">
        <v>7</v>
      </c>
      <c r="G19" s="12"/>
      <c r="H19" s="14">
        <f t="shared" si="1"/>
        <v>0</v>
      </c>
    </row>
    <row r="20" spans="2:8" ht="16.5" thickBot="1" x14ac:dyDescent="0.3">
      <c r="B20" s="5">
        <v>13</v>
      </c>
      <c r="C20" s="12" t="s">
        <v>24</v>
      </c>
      <c r="D20" s="13"/>
      <c r="E20" s="11">
        <v>128</v>
      </c>
      <c r="F20" s="12" t="s">
        <v>7</v>
      </c>
      <c r="G20" s="12"/>
      <c r="H20" s="14">
        <f t="shared" si="1"/>
        <v>0</v>
      </c>
    </row>
    <row r="21" spans="2:8" ht="16.5" thickBot="1" x14ac:dyDescent="0.3">
      <c r="B21" s="91" t="s">
        <v>32</v>
      </c>
      <c r="C21" s="92"/>
      <c r="D21" s="92"/>
      <c r="E21" s="92"/>
      <c r="F21" s="92"/>
      <c r="G21" s="92"/>
      <c r="H21" s="93"/>
    </row>
    <row r="22" spans="2:8" x14ac:dyDescent="0.25">
      <c r="B22" s="5">
        <v>14</v>
      </c>
      <c r="C22" s="12" t="s">
        <v>25</v>
      </c>
      <c r="D22" s="13"/>
      <c r="E22" s="29">
        <v>0.1</v>
      </c>
      <c r="F22" s="12" t="s">
        <v>27</v>
      </c>
      <c r="G22" s="12"/>
      <c r="H22" s="14">
        <f t="shared" si="1"/>
        <v>0</v>
      </c>
    </row>
    <row r="23" spans="2:8" ht="16.5" thickBot="1" x14ac:dyDescent="0.3">
      <c r="B23" s="11">
        <v>15</v>
      </c>
      <c r="C23" s="27" t="s">
        <v>26</v>
      </c>
      <c r="D23" s="30"/>
      <c r="E23" s="31">
        <v>0.1</v>
      </c>
      <c r="F23" s="27" t="s">
        <v>28</v>
      </c>
      <c r="G23" s="27"/>
      <c r="H23" s="81">
        <f t="shared" si="1"/>
        <v>0</v>
      </c>
    </row>
    <row r="24" spans="2:8" ht="16.5" thickBot="1" x14ac:dyDescent="0.3">
      <c r="B24" s="76">
        <v>15</v>
      </c>
      <c r="C24" s="77" t="s">
        <v>58</v>
      </c>
      <c r="D24" s="78"/>
      <c r="E24" s="79">
        <v>17</v>
      </c>
      <c r="F24" s="80" t="s">
        <v>57</v>
      </c>
      <c r="G24" s="80"/>
      <c r="H24" s="81">
        <f t="shared" si="1"/>
        <v>0</v>
      </c>
    </row>
    <row r="25" spans="2:8" ht="16.5" thickBot="1" x14ac:dyDescent="0.3">
      <c r="B25" s="15"/>
      <c r="C25" s="16" t="s">
        <v>54</v>
      </c>
      <c r="D25" s="16"/>
      <c r="E25" s="16"/>
      <c r="F25" s="16"/>
      <c r="G25" s="16"/>
      <c r="H25" s="17">
        <f>SUM(H6:H23)</f>
        <v>0</v>
      </c>
    </row>
  </sheetData>
  <mergeCells count="9">
    <mergeCell ref="B5:H5"/>
    <mergeCell ref="B12:H12"/>
    <mergeCell ref="B15:H15"/>
    <mergeCell ref="B21:H21"/>
    <mergeCell ref="B2:B4"/>
    <mergeCell ref="C2:C4"/>
    <mergeCell ref="D2:D4"/>
    <mergeCell ref="E2:H2"/>
    <mergeCell ref="E3:H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41"/>
  <sheetViews>
    <sheetView tabSelected="1" zoomScaleNormal="100" workbookViewId="0">
      <selection activeCell="B12" sqref="B12:S12"/>
    </sheetView>
  </sheetViews>
  <sheetFormatPr defaultRowHeight="15.75" x14ac:dyDescent="0.25"/>
  <cols>
    <col min="1" max="2" width="9.140625" style="32"/>
    <col min="3" max="3" width="76.42578125" style="32" bestFit="1" customWidth="1"/>
    <col min="4" max="4" width="35.42578125" style="32" bestFit="1" customWidth="1"/>
    <col min="5" max="5" width="7.28515625" style="32" bestFit="1" customWidth="1"/>
    <col min="6" max="6" width="8.42578125" style="32" bestFit="1" customWidth="1"/>
    <col min="7" max="7" width="9.28515625" style="32" customWidth="1"/>
    <col min="8" max="8" width="11" style="32" bestFit="1" customWidth="1"/>
    <col min="9" max="9" width="7.28515625" style="32" bestFit="1" customWidth="1"/>
    <col min="10" max="10" width="8.42578125" style="32" bestFit="1" customWidth="1"/>
    <col min="11" max="11" width="7.28515625" style="32" customWidth="1"/>
    <col min="12" max="12" width="11" style="32" bestFit="1" customWidth="1"/>
    <col min="13" max="13" width="7.28515625" style="32" bestFit="1" customWidth="1"/>
    <col min="14" max="14" width="8.42578125" style="32" bestFit="1" customWidth="1"/>
    <col min="15" max="15" width="8.7109375" style="32" customWidth="1"/>
    <col min="16" max="16" width="11" style="32" bestFit="1" customWidth="1"/>
    <col min="17" max="17" width="9.140625" style="32"/>
    <col min="18" max="18" width="8.42578125" style="32" bestFit="1" customWidth="1"/>
    <col min="19" max="19" width="11" style="32" bestFit="1" customWidth="1"/>
    <col min="20" max="16384" width="9.140625" style="32"/>
  </cols>
  <sheetData>
    <row r="1" spans="2:19" ht="16.5" thickBot="1" x14ac:dyDescent="0.3"/>
    <row r="2" spans="2:19" s="62" customFormat="1" ht="16.5" thickBot="1" x14ac:dyDescent="0.3">
      <c r="B2" s="112" t="s">
        <v>0</v>
      </c>
      <c r="C2" s="109" t="s">
        <v>1</v>
      </c>
      <c r="D2" s="115" t="s">
        <v>9</v>
      </c>
      <c r="E2" s="103" t="s">
        <v>60</v>
      </c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5"/>
    </row>
    <row r="3" spans="2:19" ht="16.5" thickBot="1" x14ac:dyDescent="0.3">
      <c r="B3" s="113"/>
      <c r="C3" s="110"/>
      <c r="D3" s="116"/>
      <c r="E3" s="106" t="s">
        <v>59</v>
      </c>
      <c r="F3" s="107"/>
      <c r="G3" s="107"/>
      <c r="H3" s="108"/>
      <c r="I3" s="106" t="s">
        <v>61</v>
      </c>
      <c r="J3" s="107"/>
      <c r="K3" s="107"/>
      <c r="L3" s="108"/>
      <c r="M3" s="106" t="s">
        <v>62</v>
      </c>
      <c r="N3" s="107"/>
      <c r="O3" s="107"/>
      <c r="P3" s="108"/>
      <c r="Q3" s="106" t="s">
        <v>6</v>
      </c>
      <c r="R3" s="107"/>
      <c r="S3" s="108"/>
    </row>
    <row r="4" spans="2:19" s="62" customFormat="1" ht="16.5" thickBot="1" x14ac:dyDescent="0.3">
      <c r="B4" s="114"/>
      <c r="C4" s="111"/>
      <c r="D4" s="117"/>
      <c r="E4" s="70" t="s">
        <v>2</v>
      </c>
      <c r="F4" s="71" t="s">
        <v>3</v>
      </c>
      <c r="G4" s="71" t="s">
        <v>4</v>
      </c>
      <c r="H4" s="72" t="s">
        <v>5</v>
      </c>
      <c r="I4" s="73" t="s">
        <v>2</v>
      </c>
      <c r="J4" s="74" t="s">
        <v>3</v>
      </c>
      <c r="K4" s="73" t="s">
        <v>4</v>
      </c>
      <c r="L4" s="74" t="s">
        <v>5</v>
      </c>
      <c r="M4" s="71" t="s">
        <v>2</v>
      </c>
      <c r="N4" s="74" t="s">
        <v>3</v>
      </c>
      <c r="O4" s="71" t="s">
        <v>4</v>
      </c>
      <c r="P4" s="74" t="s">
        <v>5</v>
      </c>
      <c r="Q4" s="71" t="s">
        <v>2</v>
      </c>
      <c r="R4" s="74" t="s">
        <v>3</v>
      </c>
      <c r="S4" s="71" t="s">
        <v>5</v>
      </c>
    </row>
    <row r="5" spans="2:19" ht="16.5" thickBot="1" x14ac:dyDescent="0.3">
      <c r="B5" s="106" t="s">
        <v>29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8"/>
    </row>
    <row r="6" spans="2:19" s="62" customFormat="1" x14ac:dyDescent="0.25">
      <c r="B6" s="57">
        <v>1</v>
      </c>
      <c r="C6" s="58" t="s">
        <v>10</v>
      </c>
      <c r="D6" s="59" t="s">
        <v>11</v>
      </c>
      <c r="E6" s="57">
        <v>4799</v>
      </c>
      <c r="F6" s="58" t="s">
        <v>17</v>
      </c>
      <c r="G6" s="58"/>
      <c r="H6" s="60">
        <f t="shared" ref="H6:H11" si="0">E6*G6</f>
        <v>0</v>
      </c>
      <c r="I6" s="61">
        <v>600</v>
      </c>
      <c r="J6" s="58" t="str">
        <f t="shared" ref="J6:J11" si="1">F6</f>
        <v>м.</v>
      </c>
      <c r="K6" s="58"/>
      <c r="L6" s="59">
        <f t="shared" ref="L6:L11" si="2">I6*K6</f>
        <v>0</v>
      </c>
      <c r="M6" s="57">
        <v>1036</v>
      </c>
      <c r="N6" s="58" t="str">
        <f t="shared" ref="N6:N11" si="3">F6</f>
        <v>м.</v>
      </c>
      <c r="O6" s="58"/>
      <c r="P6" s="60">
        <f t="shared" ref="P6:P11" si="4">M6*O6</f>
        <v>0</v>
      </c>
      <c r="Q6" s="61">
        <f t="shared" ref="Q6:Q11" si="5">E6+I6+M6</f>
        <v>6435</v>
      </c>
      <c r="R6" s="58" t="str">
        <f t="shared" ref="R6:R11" si="6">F6</f>
        <v>м.</v>
      </c>
      <c r="S6" s="60">
        <f t="shared" ref="S6:S11" si="7">H6+L6+P6</f>
        <v>0</v>
      </c>
    </row>
    <row r="7" spans="2:19" x14ac:dyDescent="0.25">
      <c r="B7" s="38">
        <v>2</v>
      </c>
      <c r="C7" s="34" t="s">
        <v>10</v>
      </c>
      <c r="D7" s="35" t="s">
        <v>12</v>
      </c>
      <c r="E7" s="33">
        <v>3177</v>
      </c>
      <c r="F7" s="34" t="s">
        <v>17</v>
      </c>
      <c r="G7" s="34"/>
      <c r="H7" s="36">
        <f t="shared" si="0"/>
        <v>0</v>
      </c>
      <c r="I7" s="37">
        <v>2657</v>
      </c>
      <c r="J7" s="34" t="str">
        <f t="shared" si="1"/>
        <v>м.</v>
      </c>
      <c r="K7" s="34"/>
      <c r="L7" s="35">
        <f t="shared" si="2"/>
        <v>0</v>
      </c>
      <c r="M7" s="33">
        <v>684</v>
      </c>
      <c r="N7" s="34" t="str">
        <f t="shared" si="3"/>
        <v>м.</v>
      </c>
      <c r="O7" s="34"/>
      <c r="P7" s="36">
        <f t="shared" si="4"/>
        <v>0</v>
      </c>
      <c r="Q7" s="37">
        <f t="shared" si="5"/>
        <v>6518</v>
      </c>
      <c r="R7" s="34" t="str">
        <f t="shared" si="6"/>
        <v>м.</v>
      </c>
      <c r="S7" s="36">
        <f t="shared" si="7"/>
        <v>0</v>
      </c>
    </row>
    <row r="8" spans="2:19" s="62" customFormat="1" x14ac:dyDescent="0.25">
      <c r="B8" s="57">
        <v>3</v>
      </c>
      <c r="C8" s="58" t="s">
        <v>8</v>
      </c>
      <c r="D8" s="59"/>
      <c r="E8" s="57">
        <v>180</v>
      </c>
      <c r="F8" s="58" t="s">
        <v>17</v>
      </c>
      <c r="G8" s="58"/>
      <c r="H8" s="60">
        <f t="shared" si="0"/>
        <v>0</v>
      </c>
      <c r="I8" s="61"/>
      <c r="J8" s="58" t="str">
        <f t="shared" si="1"/>
        <v>м.</v>
      </c>
      <c r="K8" s="58"/>
      <c r="L8" s="59">
        <f t="shared" si="2"/>
        <v>0</v>
      </c>
      <c r="M8" s="57">
        <v>1600</v>
      </c>
      <c r="N8" s="58" t="str">
        <f t="shared" si="3"/>
        <v>м.</v>
      </c>
      <c r="O8" s="58"/>
      <c r="P8" s="60">
        <f t="shared" si="4"/>
        <v>0</v>
      </c>
      <c r="Q8" s="61">
        <f t="shared" si="5"/>
        <v>1780</v>
      </c>
      <c r="R8" s="58" t="str">
        <f t="shared" si="6"/>
        <v>м.</v>
      </c>
      <c r="S8" s="60">
        <f t="shared" si="7"/>
        <v>0</v>
      </c>
    </row>
    <row r="9" spans="2:19" x14ac:dyDescent="0.25">
      <c r="B9" s="38">
        <v>4</v>
      </c>
      <c r="C9" s="34" t="s">
        <v>13</v>
      </c>
      <c r="D9" s="35" t="s">
        <v>14</v>
      </c>
      <c r="E9" s="33">
        <v>110</v>
      </c>
      <c r="F9" s="34" t="s">
        <v>17</v>
      </c>
      <c r="G9" s="34"/>
      <c r="H9" s="36">
        <f t="shared" si="0"/>
        <v>0</v>
      </c>
      <c r="I9" s="37">
        <v>94</v>
      </c>
      <c r="J9" s="34" t="str">
        <f t="shared" si="1"/>
        <v>м.</v>
      </c>
      <c r="K9" s="34"/>
      <c r="L9" s="35">
        <f t="shared" si="2"/>
        <v>0</v>
      </c>
      <c r="M9" s="33">
        <v>160</v>
      </c>
      <c r="N9" s="34" t="str">
        <f t="shared" si="3"/>
        <v>м.</v>
      </c>
      <c r="O9" s="34"/>
      <c r="P9" s="36">
        <f t="shared" si="4"/>
        <v>0</v>
      </c>
      <c r="Q9" s="37">
        <f t="shared" si="5"/>
        <v>364</v>
      </c>
      <c r="R9" s="34" t="str">
        <f t="shared" si="6"/>
        <v>м.</v>
      </c>
      <c r="S9" s="36">
        <f t="shared" si="7"/>
        <v>0</v>
      </c>
    </row>
    <row r="10" spans="2:19" s="62" customFormat="1" x14ac:dyDescent="0.25">
      <c r="B10" s="57">
        <v>5</v>
      </c>
      <c r="C10" s="58" t="s">
        <v>15</v>
      </c>
      <c r="D10" s="59" t="s">
        <v>16</v>
      </c>
      <c r="E10" s="57">
        <v>8</v>
      </c>
      <c r="F10" s="58" t="s">
        <v>17</v>
      </c>
      <c r="G10" s="58"/>
      <c r="H10" s="60">
        <f t="shared" si="0"/>
        <v>0</v>
      </c>
      <c r="I10" s="61">
        <v>10</v>
      </c>
      <c r="J10" s="58" t="str">
        <f t="shared" si="1"/>
        <v>м.</v>
      </c>
      <c r="K10" s="58"/>
      <c r="L10" s="59">
        <f t="shared" si="2"/>
        <v>0</v>
      </c>
      <c r="M10" s="57">
        <v>80</v>
      </c>
      <c r="N10" s="58" t="str">
        <f t="shared" si="3"/>
        <v>м.</v>
      </c>
      <c r="O10" s="58"/>
      <c r="P10" s="60">
        <f t="shared" si="4"/>
        <v>0</v>
      </c>
      <c r="Q10" s="61">
        <f t="shared" si="5"/>
        <v>98</v>
      </c>
      <c r="R10" s="58" t="str">
        <f t="shared" si="6"/>
        <v>м.</v>
      </c>
      <c r="S10" s="60">
        <f t="shared" si="7"/>
        <v>0</v>
      </c>
    </row>
    <row r="11" spans="2:19" ht="16.5" thickBot="1" x14ac:dyDescent="0.3">
      <c r="B11" s="38">
        <v>6</v>
      </c>
      <c r="C11" s="39" t="s">
        <v>40</v>
      </c>
      <c r="D11" s="40" t="s">
        <v>41</v>
      </c>
      <c r="E11" s="41"/>
      <c r="F11" s="42" t="s">
        <v>7</v>
      </c>
      <c r="G11" s="42"/>
      <c r="H11" s="43">
        <f t="shared" si="0"/>
        <v>0</v>
      </c>
      <c r="I11" s="44"/>
      <c r="J11" s="39" t="str">
        <f t="shared" si="1"/>
        <v>шт.</v>
      </c>
      <c r="K11" s="39"/>
      <c r="L11" s="40">
        <f t="shared" si="2"/>
        <v>0</v>
      </c>
      <c r="M11" s="41">
        <v>8</v>
      </c>
      <c r="N11" s="42" t="str">
        <f t="shared" si="3"/>
        <v>шт.</v>
      </c>
      <c r="O11" s="42"/>
      <c r="P11" s="43">
        <f t="shared" si="4"/>
        <v>0</v>
      </c>
      <c r="Q11" s="37">
        <f t="shared" si="5"/>
        <v>8</v>
      </c>
      <c r="R11" s="39" t="str">
        <f t="shared" si="6"/>
        <v>шт.</v>
      </c>
      <c r="S11" s="45">
        <f t="shared" si="7"/>
        <v>0</v>
      </c>
    </row>
    <row r="12" spans="2:19" s="62" customFormat="1" ht="16.5" thickBot="1" x14ac:dyDescent="0.3">
      <c r="B12" s="103" t="s">
        <v>30</v>
      </c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5"/>
    </row>
    <row r="13" spans="2:19" x14ac:dyDescent="0.25">
      <c r="B13" s="38">
        <v>7</v>
      </c>
      <c r="C13" s="46" t="s">
        <v>18</v>
      </c>
      <c r="D13" s="47"/>
      <c r="E13" s="48"/>
      <c r="F13" s="49" t="s">
        <v>17</v>
      </c>
      <c r="G13" s="49"/>
      <c r="H13" s="50">
        <f t="shared" ref="H13:H39" si="8">E13*G13</f>
        <v>0</v>
      </c>
      <c r="I13" s="51"/>
      <c r="J13" s="46" t="str">
        <f t="shared" ref="J13:J39" si="9">F13</f>
        <v>м.</v>
      </c>
      <c r="K13" s="46"/>
      <c r="L13" s="47">
        <f t="shared" ref="L13:L39" si="10">I13*K13</f>
        <v>0</v>
      </c>
      <c r="M13" s="48">
        <v>1204</v>
      </c>
      <c r="N13" s="49" t="str">
        <f>F13</f>
        <v>м.</v>
      </c>
      <c r="O13" s="49"/>
      <c r="P13" s="50">
        <f t="shared" ref="P13:P39" si="11">M13*O13</f>
        <v>0</v>
      </c>
      <c r="Q13" s="51">
        <f t="shared" ref="Q13:Q39" si="12">E13+I13+M13</f>
        <v>1204</v>
      </c>
      <c r="R13" s="46" t="str">
        <f>F13</f>
        <v>м.</v>
      </c>
      <c r="S13" s="52">
        <f>H13+L13+P13</f>
        <v>0</v>
      </c>
    </row>
    <row r="14" spans="2:19" s="62" customFormat="1" x14ac:dyDescent="0.25">
      <c r="B14" s="57">
        <v>8</v>
      </c>
      <c r="C14" s="58" t="s">
        <v>19</v>
      </c>
      <c r="D14" s="59"/>
      <c r="E14" s="57">
        <v>20</v>
      </c>
      <c r="F14" s="58" t="s">
        <v>17</v>
      </c>
      <c r="G14" s="58"/>
      <c r="H14" s="60">
        <f t="shared" si="8"/>
        <v>0</v>
      </c>
      <c r="I14" s="61"/>
      <c r="J14" s="58" t="str">
        <f t="shared" si="9"/>
        <v>м.</v>
      </c>
      <c r="K14" s="58"/>
      <c r="L14" s="59">
        <f t="shared" si="10"/>
        <v>0</v>
      </c>
      <c r="M14" s="57">
        <v>796</v>
      </c>
      <c r="N14" s="58" t="str">
        <f t="shared" ref="N14:N23" si="13">F14</f>
        <v>м.</v>
      </c>
      <c r="O14" s="58"/>
      <c r="P14" s="60">
        <f t="shared" si="11"/>
        <v>0</v>
      </c>
      <c r="Q14" s="75">
        <f t="shared" si="12"/>
        <v>816</v>
      </c>
      <c r="R14" s="58" t="str">
        <f t="shared" ref="R14:R23" si="14">F14</f>
        <v>м.</v>
      </c>
      <c r="S14" s="60">
        <f t="shared" ref="S14:S23" si="15">H14+L14+P14</f>
        <v>0</v>
      </c>
    </row>
    <row r="15" spans="2:19" x14ac:dyDescent="0.25">
      <c r="B15" s="38">
        <v>9</v>
      </c>
      <c r="C15" s="34" t="s">
        <v>45</v>
      </c>
      <c r="D15" s="35" t="s">
        <v>34</v>
      </c>
      <c r="E15" s="33"/>
      <c r="F15" s="34" t="s">
        <v>17</v>
      </c>
      <c r="G15" s="34"/>
      <c r="H15" s="36">
        <f t="shared" si="8"/>
        <v>0</v>
      </c>
      <c r="I15" s="53">
        <v>47.5</v>
      </c>
      <c r="J15" s="34" t="str">
        <f t="shared" si="9"/>
        <v>м.</v>
      </c>
      <c r="K15" s="34"/>
      <c r="L15" s="35">
        <f t="shared" si="10"/>
        <v>0</v>
      </c>
      <c r="M15" s="33"/>
      <c r="N15" s="34" t="str">
        <f t="shared" si="13"/>
        <v>м.</v>
      </c>
      <c r="O15" s="34"/>
      <c r="P15" s="36">
        <f t="shared" si="11"/>
        <v>0</v>
      </c>
      <c r="Q15" s="51">
        <f t="shared" si="12"/>
        <v>47.5</v>
      </c>
      <c r="R15" s="34" t="str">
        <f t="shared" si="14"/>
        <v>м.</v>
      </c>
      <c r="S15" s="36">
        <f t="shared" si="15"/>
        <v>0</v>
      </c>
    </row>
    <row r="16" spans="2:19" s="62" customFormat="1" x14ac:dyDescent="0.25">
      <c r="B16" s="57">
        <v>10</v>
      </c>
      <c r="C16" s="58" t="s">
        <v>35</v>
      </c>
      <c r="D16" s="59" t="s">
        <v>55</v>
      </c>
      <c r="E16" s="57">
        <v>30</v>
      </c>
      <c r="F16" s="58" t="s">
        <v>17</v>
      </c>
      <c r="G16" s="58"/>
      <c r="H16" s="60">
        <f t="shared" si="8"/>
        <v>0</v>
      </c>
      <c r="I16" s="61">
        <v>38</v>
      </c>
      <c r="J16" s="58" t="str">
        <f t="shared" si="9"/>
        <v>м.</v>
      </c>
      <c r="K16" s="58"/>
      <c r="L16" s="59">
        <f t="shared" si="10"/>
        <v>0</v>
      </c>
      <c r="M16" s="57"/>
      <c r="N16" s="58" t="str">
        <f t="shared" si="13"/>
        <v>м.</v>
      </c>
      <c r="O16" s="58"/>
      <c r="P16" s="60">
        <f t="shared" si="11"/>
        <v>0</v>
      </c>
      <c r="Q16" s="75">
        <f t="shared" si="12"/>
        <v>68</v>
      </c>
      <c r="R16" s="58" t="str">
        <f t="shared" si="14"/>
        <v>м.</v>
      </c>
      <c r="S16" s="60">
        <f t="shared" si="15"/>
        <v>0</v>
      </c>
    </row>
    <row r="17" spans="2:19" x14ac:dyDescent="0.25">
      <c r="B17" s="38">
        <v>11</v>
      </c>
      <c r="C17" s="34" t="s">
        <v>33</v>
      </c>
      <c r="D17" s="35" t="s">
        <v>34</v>
      </c>
      <c r="E17" s="33">
        <v>40</v>
      </c>
      <c r="F17" s="34" t="s">
        <v>17</v>
      </c>
      <c r="G17" s="34"/>
      <c r="H17" s="36">
        <f t="shared" si="8"/>
        <v>0</v>
      </c>
      <c r="I17" s="37">
        <v>153</v>
      </c>
      <c r="J17" s="34" t="str">
        <f t="shared" si="9"/>
        <v>м.</v>
      </c>
      <c r="K17" s="34"/>
      <c r="L17" s="35">
        <f t="shared" si="10"/>
        <v>0</v>
      </c>
      <c r="M17" s="33"/>
      <c r="N17" s="34" t="str">
        <f t="shared" si="13"/>
        <v>м.</v>
      </c>
      <c r="O17" s="34"/>
      <c r="P17" s="36">
        <f t="shared" si="11"/>
        <v>0</v>
      </c>
      <c r="Q17" s="51">
        <f t="shared" si="12"/>
        <v>193</v>
      </c>
      <c r="R17" s="34" t="str">
        <f t="shared" si="14"/>
        <v>м.</v>
      </c>
      <c r="S17" s="36">
        <f t="shared" si="15"/>
        <v>0</v>
      </c>
    </row>
    <row r="18" spans="2:19" s="62" customFormat="1" x14ac:dyDescent="0.25">
      <c r="B18" s="57">
        <v>12</v>
      </c>
      <c r="C18" s="58" t="s">
        <v>36</v>
      </c>
      <c r="D18" s="59" t="s">
        <v>55</v>
      </c>
      <c r="E18" s="57">
        <v>2</v>
      </c>
      <c r="F18" s="58" t="s">
        <v>17</v>
      </c>
      <c r="G18" s="58"/>
      <c r="H18" s="60">
        <f t="shared" si="8"/>
        <v>0</v>
      </c>
      <c r="I18" s="61">
        <v>15</v>
      </c>
      <c r="J18" s="58" t="str">
        <f t="shared" si="9"/>
        <v>м.</v>
      </c>
      <c r="K18" s="58"/>
      <c r="L18" s="59">
        <f t="shared" si="10"/>
        <v>0</v>
      </c>
      <c r="M18" s="57"/>
      <c r="N18" s="58" t="str">
        <f t="shared" si="13"/>
        <v>м.</v>
      </c>
      <c r="O18" s="58"/>
      <c r="P18" s="60">
        <f t="shared" si="11"/>
        <v>0</v>
      </c>
      <c r="Q18" s="75">
        <f t="shared" si="12"/>
        <v>17</v>
      </c>
      <c r="R18" s="58" t="str">
        <f t="shared" si="14"/>
        <v>м.</v>
      </c>
      <c r="S18" s="60">
        <f t="shared" si="15"/>
        <v>0</v>
      </c>
    </row>
    <row r="19" spans="2:19" x14ac:dyDescent="0.25">
      <c r="B19" s="38">
        <v>13</v>
      </c>
      <c r="C19" s="34" t="s">
        <v>46</v>
      </c>
      <c r="D19" s="35"/>
      <c r="E19" s="33"/>
      <c r="F19" s="34" t="s">
        <v>17</v>
      </c>
      <c r="G19" s="34"/>
      <c r="H19" s="36">
        <f t="shared" si="8"/>
        <v>0</v>
      </c>
      <c r="I19" s="37">
        <v>501</v>
      </c>
      <c r="J19" s="34" t="str">
        <f t="shared" si="9"/>
        <v>м.</v>
      </c>
      <c r="K19" s="34"/>
      <c r="L19" s="35">
        <f t="shared" si="10"/>
        <v>0</v>
      </c>
      <c r="M19" s="33"/>
      <c r="N19" s="34" t="str">
        <f t="shared" si="13"/>
        <v>м.</v>
      </c>
      <c r="O19" s="34"/>
      <c r="P19" s="36">
        <f t="shared" si="11"/>
        <v>0</v>
      </c>
      <c r="Q19" s="51">
        <f t="shared" si="12"/>
        <v>501</v>
      </c>
      <c r="R19" s="34" t="str">
        <f t="shared" si="14"/>
        <v>м.</v>
      </c>
      <c r="S19" s="36">
        <f t="shared" si="15"/>
        <v>0</v>
      </c>
    </row>
    <row r="20" spans="2:19" s="62" customFormat="1" x14ac:dyDescent="0.25">
      <c r="B20" s="57">
        <v>14</v>
      </c>
      <c r="C20" s="58" t="s">
        <v>37</v>
      </c>
      <c r="D20" s="59"/>
      <c r="E20" s="57">
        <v>2859</v>
      </c>
      <c r="F20" s="58" t="s">
        <v>17</v>
      </c>
      <c r="G20" s="58"/>
      <c r="H20" s="60">
        <f t="shared" si="8"/>
        <v>0</v>
      </c>
      <c r="I20" s="61">
        <v>687</v>
      </c>
      <c r="J20" s="58" t="str">
        <f t="shared" si="9"/>
        <v>м.</v>
      </c>
      <c r="K20" s="58"/>
      <c r="L20" s="59">
        <f t="shared" si="10"/>
        <v>0</v>
      </c>
      <c r="M20" s="57"/>
      <c r="N20" s="58" t="str">
        <f t="shared" si="13"/>
        <v>м.</v>
      </c>
      <c r="O20" s="58"/>
      <c r="P20" s="60">
        <f t="shared" si="11"/>
        <v>0</v>
      </c>
      <c r="Q20" s="75">
        <f t="shared" si="12"/>
        <v>3546</v>
      </c>
      <c r="R20" s="58" t="str">
        <f t="shared" si="14"/>
        <v>м.</v>
      </c>
      <c r="S20" s="60">
        <f t="shared" si="15"/>
        <v>0</v>
      </c>
    </row>
    <row r="21" spans="2:19" x14ac:dyDescent="0.25">
      <c r="B21" s="38">
        <v>15</v>
      </c>
      <c r="C21" s="34" t="s">
        <v>38</v>
      </c>
      <c r="D21" s="35"/>
      <c r="E21" s="33">
        <v>972</v>
      </c>
      <c r="F21" s="34" t="s">
        <v>17</v>
      </c>
      <c r="G21" s="34"/>
      <c r="H21" s="36">
        <f t="shared" si="8"/>
        <v>0</v>
      </c>
      <c r="I21" s="37">
        <v>2306</v>
      </c>
      <c r="J21" s="34" t="str">
        <f t="shared" si="9"/>
        <v>м.</v>
      </c>
      <c r="K21" s="34"/>
      <c r="L21" s="35">
        <f t="shared" si="10"/>
        <v>0</v>
      </c>
      <c r="M21" s="33"/>
      <c r="N21" s="34" t="str">
        <f t="shared" si="13"/>
        <v>м.</v>
      </c>
      <c r="O21" s="34"/>
      <c r="P21" s="36">
        <f t="shared" si="11"/>
        <v>0</v>
      </c>
      <c r="Q21" s="51">
        <f t="shared" si="12"/>
        <v>3278</v>
      </c>
      <c r="R21" s="34" t="str">
        <f t="shared" si="14"/>
        <v>м.</v>
      </c>
      <c r="S21" s="36">
        <f t="shared" si="15"/>
        <v>0</v>
      </c>
    </row>
    <row r="22" spans="2:19" s="62" customFormat="1" x14ac:dyDescent="0.25">
      <c r="B22" s="57">
        <v>16</v>
      </c>
      <c r="C22" s="58" t="s">
        <v>39</v>
      </c>
      <c r="D22" s="59"/>
      <c r="E22" s="57">
        <v>20</v>
      </c>
      <c r="F22" s="58" t="s">
        <v>17</v>
      </c>
      <c r="G22" s="58"/>
      <c r="H22" s="60">
        <f t="shared" si="8"/>
        <v>0</v>
      </c>
      <c r="I22" s="61"/>
      <c r="J22" s="58" t="str">
        <f t="shared" si="9"/>
        <v>м.</v>
      </c>
      <c r="K22" s="58"/>
      <c r="L22" s="59">
        <f t="shared" si="10"/>
        <v>0</v>
      </c>
      <c r="M22" s="57"/>
      <c r="N22" s="58" t="str">
        <f t="shared" si="13"/>
        <v>м.</v>
      </c>
      <c r="O22" s="58"/>
      <c r="P22" s="60">
        <f t="shared" si="11"/>
        <v>0</v>
      </c>
      <c r="Q22" s="75">
        <f t="shared" si="12"/>
        <v>20</v>
      </c>
      <c r="R22" s="58" t="str">
        <f t="shared" si="14"/>
        <v>м.</v>
      </c>
      <c r="S22" s="60">
        <f t="shared" si="15"/>
        <v>0</v>
      </c>
    </row>
    <row r="23" spans="2:19" ht="16.5" thickBot="1" x14ac:dyDescent="0.3">
      <c r="B23" s="38">
        <v>17</v>
      </c>
      <c r="C23" s="39" t="s">
        <v>47</v>
      </c>
      <c r="D23" s="40"/>
      <c r="E23" s="41"/>
      <c r="F23" s="42" t="s">
        <v>17</v>
      </c>
      <c r="G23" s="42"/>
      <c r="H23" s="43">
        <f t="shared" si="8"/>
        <v>0</v>
      </c>
      <c r="I23" s="44">
        <v>535</v>
      </c>
      <c r="J23" s="39" t="str">
        <f t="shared" si="9"/>
        <v>м.</v>
      </c>
      <c r="K23" s="39"/>
      <c r="L23" s="40">
        <f t="shared" si="10"/>
        <v>0</v>
      </c>
      <c r="M23" s="41"/>
      <c r="N23" s="42" t="str">
        <f t="shared" si="13"/>
        <v>м.</v>
      </c>
      <c r="O23" s="42"/>
      <c r="P23" s="43">
        <f t="shared" si="11"/>
        <v>0</v>
      </c>
      <c r="Q23" s="51">
        <f t="shared" si="12"/>
        <v>535</v>
      </c>
      <c r="R23" s="39" t="str">
        <f t="shared" si="14"/>
        <v>м.</v>
      </c>
      <c r="S23" s="45">
        <f t="shared" si="15"/>
        <v>0</v>
      </c>
    </row>
    <row r="24" spans="2:19" s="62" customFormat="1" ht="16.5" thickBot="1" x14ac:dyDescent="0.3">
      <c r="B24" s="103" t="s">
        <v>31</v>
      </c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5"/>
    </row>
    <row r="25" spans="2:19" x14ac:dyDescent="0.25">
      <c r="B25" s="38">
        <v>18</v>
      </c>
      <c r="C25" s="46" t="s">
        <v>20</v>
      </c>
      <c r="D25" s="47"/>
      <c r="E25" s="48">
        <v>10100</v>
      </c>
      <c r="F25" s="49" t="s">
        <v>7</v>
      </c>
      <c r="G25" s="49"/>
      <c r="H25" s="50">
        <f t="shared" si="8"/>
        <v>0</v>
      </c>
      <c r="I25" s="51">
        <v>7400</v>
      </c>
      <c r="J25" s="46" t="str">
        <f t="shared" si="9"/>
        <v>шт.</v>
      </c>
      <c r="K25" s="46"/>
      <c r="L25" s="47">
        <f t="shared" si="10"/>
        <v>0</v>
      </c>
      <c r="M25" s="48">
        <v>10000</v>
      </c>
      <c r="N25" s="49" t="str">
        <f>F25</f>
        <v>шт.</v>
      </c>
      <c r="O25" s="49"/>
      <c r="P25" s="50">
        <f t="shared" si="11"/>
        <v>0</v>
      </c>
      <c r="Q25" s="51">
        <f t="shared" si="12"/>
        <v>27500</v>
      </c>
      <c r="R25" s="46" t="str">
        <f>F25</f>
        <v>шт.</v>
      </c>
      <c r="S25" s="52">
        <f>H25+L25+P25</f>
        <v>0</v>
      </c>
    </row>
    <row r="26" spans="2:19" s="62" customFormat="1" x14ac:dyDescent="0.25">
      <c r="B26" s="57">
        <v>19</v>
      </c>
      <c r="C26" s="58" t="s">
        <v>21</v>
      </c>
      <c r="D26" s="59"/>
      <c r="E26" s="57">
        <v>50</v>
      </c>
      <c r="F26" s="58" t="s">
        <v>56</v>
      </c>
      <c r="G26" s="58"/>
      <c r="H26" s="60">
        <f t="shared" si="8"/>
        <v>0</v>
      </c>
      <c r="I26" s="61">
        <v>40</v>
      </c>
      <c r="J26" s="58" t="str">
        <f t="shared" si="9"/>
        <v>уп.</v>
      </c>
      <c r="K26" s="58"/>
      <c r="L26" s="59">
        <f t="shared" si="10"/>
        <v>0</v>
      </c>
      <c r="M26" s="57">
        <v>80</v>
      </c>
      <c r="N26" s="58" t="str">
        <f t="shared" ref="N26:N36" si="16">F26</f>
        <v>уп.</v>
      </c>
      <c r="O26" s="58"/>
      <c r="P26" s="60">
        <f t="shared" si="11"/>
        <v>0</v>
      </c>
      <c r="Q26" s="75">
        <f t="shared" si="12"/>
        <v>170</v>
      </c>
      <c r="R26" s="58" t="str">
        <f t="shared" ref="R26:R36" si="17">F26</f>
        <v>уп.</v>
      </c>
      <c r="S26" s="60">
        <f t="shared" ref="S26:S36" si="18">H26+L26+P26</f>
        <v>0</v>
      </c>
    </row>
    <row r="27" spans="2:19" x14ac:dyDescent="0.25">
      <c r="B27" s="38">
        <v>20</v>
      </c>
      <c r="C27" s="34" t="s">
        <v>22</v>
      </c>
      <c r="D27" s="35"/>
      <c r="E27" s="33"/>
      <c r="F27" s="34" t="s">
        <v>7</v>
      </c>
      <c r="G27" s="34"/>
      <c r="H27" s="36">
        <f t="shared" si="8"/>
        <v>0</v>
      </c>
      <c r="I27" s="37">
        <v>4000</v>
      </c>
      <c r="J27" s="34" t="str">
        <f t="shared" si="9"/>
        <v>шт.</v>
      </c>
      <c r="K27" s="34"/>
      <c r="L27" s="35">
        <f t="shared" si="10"/>
        <v>0</v>
      </c>
      <c r="M27" s="33">
        <v>3010</v>
      </c>
      <c r="N27" s="34" t="str">
        <f t="shared" si="16"/>
        <v>шт.</v>
      </c>
      <c r="O27" s="34"/>
      <c r="P27" s="36">
        <f t="shared" si="11"/>
        <v>0</v>
      </c>
      <c r="Q27" s="51">
        <f t="shared" si="12"/>
        <v>7010</v>
      </c>
      <c r="R27" s="34" t="str">
        <f t="shared" si="17"/>
        <v>шт.</v>
      </c>
      <c r="S27" s="36">
        <f t="shared" si="18"/>
        <v>0</v>
      </c>
    </row>
    <row r="28" spans="2:19" s="62" customFormat="1" x14ac:dyDescent="0.25">
      <c r="B28" s="57">
        <v>21</v>
      </c>
      <c r="C28" s="58" t="s">
        <v>23</v>
      </c>
      <c r="D28" s="59"/>
      <c r="E28" s="57">
        <v>9900</v>
      </c>
      <c r="F28" s="58" t="s">
        <v>7</v>
      </c>
      <c r="G28" s="58"/>
      <c r="H28" s="60">
        <f t="shared" si="8"/>
        <v>0</v>
      </c>
      <c r="I28" s="61">
        <v>1200</v>
      </c>
      <c r="J28" s="58" t="str">
        <f t="shared" si="9"/>
        <v>шт.</v>
      </c>
      <c r="K28" s="58"/>
      <c r="L28" s="59">
        <f t="shared" si="10"/>
        <v>0</v>
      </c>
      <c r="M28" s="57">
        <v>1990</v>
      </c>
      <c r="N28" s="58" t="str">
        <f t="shared" si="16"/>
        <v>шт.</v>
      </c>
      <c r="O28" s="58"/>
      <c r="P28" s="60">
        <f t="shared" si="11"/>
        <v>0</v>
      </c>
      <c r="Q28" s="75">
        <f t="shared" si="12"/>
        <v>13090</v>
      </c>
      <c r="R28" s="58" t="str">
        <f t="shared" si="17"/>
        <v>шт.</v>
      </c>
      <c r="S28" s="60">
        <f t="shared" si="18"/>
        <v>0</v>
      </c>
    </row>
    <row r="29" spans="2:19" x14ac:dyDescent="0.25">
      <c r="B29" s="38">
        <v>22</v>
      </c>
      <c r="C29" s="34" t="s">
        <v>48</v>
      </c>
      <c r="D29" s="35"/>
      <c r="E29" s="33"/>
      <c r="F29" s="34" t="s">
        <v>7</v>
      </c>
      <c r="G29" s="34"/>
      <c r="H29" s="36">
        <f t="shared" si="8"/>
        <v>0</v>
      </c>
      <c r="I29" s="37">
        <v>100</v>
      </c>
      <c r="J29" s="34" t="str">
        <f t="shared" si="9"/>
        <v>шт.</v>
      </c>
      <c r="K29" s="34"/>
      <c r="L29" s="35">
        <f t="shared" si="10"/>
        <v>0</v>
      </c>
      <c r="M29" s="33"/>
      <c r="N29" s="34" t="str">
        <f t="shared" si="16"/>
        <v>шт.</v>
      </c>
      <c r="O29" s="34"/>
      <c r="P29" s="36">
        <f t="shared" si="11"/>
        <v>0</v>
      </c>
      <c r="Q29" s="51">
        <f t="shared" si="12"/>
        <v>100</v>
      </c>
      <c r="R29" s="34" t="str">
        <f t="shared" si="17"/>
        <v>шт.</v>
      </c>
      <c r="S29" s="36">
        <f t="shared" si="18"/>
        <v>0</v>
      </c>
    </row>
    <row r="30" spans="2:19" s="62" customFormat="1" x14ac:dyDescent="0.25">
      <c r="B30" s="57">
        <v>23</v>
      </c>
      <c r="C30" s="58" t="s">
        <v>42</v>
      </c>
      <c r="D30" s="59"/>
      <c r="E30" s="57">
        <v>76</v>
      </c>
      <c r="F30" s="58" t="s">
        <v>7</v>
      </c>
      <c r="G30" s="58"/>
      <c r="H30" s="60">
        <f t="shared" si="8"/>
        <v>0</v>
      </c>
      <c r="I30" s="61">
        <v>80</v>
      </c>
      <c r="J30" s="58" t="str">
        <f t="shared" si="9"/>
        <v>шт.</v>
      </c>
      <c r="K30" s="58"/>
      <c r="L30" s="59">
        <f t="shared" si="10"/>
        <v>0</v>
      </c>
      <c r="M30" s="57"/>
      <c r="N30" s="58" t="str">
        <f t="shared" si="16"/>
        <v>шт.</v>
      </c>
      <c r="O30" s="58"/>
      <c r="P30" s="60">
        <f t="shared" si="11"/>
        <v>0</v>
      </c>
      <c r="Q30" s="75">
        <f t="shared" si="12"/>
        <v>156</v>
      </c>
      <c r="R30" s="58" t="str">
        <f t="shared" si="17"/>
        <v>шт.</v>
      </c>
      <c r="S30" s="60">
        <f t="shared" si="18"/>
        <v>0</v>
      </c>
    </row>
    <row r="31" spans="2:19" x14ac:dyDescent="0.25">
      <c r="B31" s="38">
        <v>24</v>
      </c>
      <c r="C31" s="34" t="s">
        <v>49</v>
      </c>
      <c r="D31" s="35"/>
      <c r="E31" s="33"/>
      <c r="F31" s="34" t="s">
        <v>7</v>
      </c>
      <c r="G31" s="34"/>
      <c r="H31" s="36">
        <f t="shared" si="8"/>
        <v>0</v>
      </c>
      <c r="I31" s="37">
        <v>1940</v>
      </c>
      <c r="J31" s="34" t="str">
        <f t="shared" si="9"/>
        <v>шт.</v>
      </c>
      <c r="K31" s="34"/>
      <c r="L31" s="35">
        <f t="shared" si="10"/>
        <v>0</v>
      </c>
      <c r="M31" s="33"/>
      <c r="N31" s="34" t="str">
        <f t="shared" si="16"/>
        <v>шт.</v>
      </c>
      <c r="O31" s="34"/>
      <c r="P31" s="36">
        <f t="shared" si="11"/>
        <v>0</v>
      </c>
      <c r="Q31" s="51">
        <f t="shared" si="12"/>
        <v>1940</v>
      </c>
      <c r="R31" s="34" t="str">
        <f t="shared" si="17"/>
        <v>шт.</v>
      </c>
      <c r="S31" s="36">
        <f t="shared" si="18"/>
        <v>0</v>
      </c>
    </row>
    <row r="32" spans="2:19" s="62" customFormat="1" x14ac:dyDescent="0.25">
      <c r="B32" s="57">
        <v>25</v>
      </c>
      <c r="C32" s="58" t="s">
        <v>43</v>
      </c>
      <c r="D32" s="59" t="s">
        <v>44</v>
      </c>
      <c r="E32" s="57">
        <v>176</v>
      </c>
      <c r="F32" s="58" t="s">
        <v>7</v>
      </c>
      <c r="G32" s="58"/>
      <c r="H32" s="60">
        <f t="shared" si="8"/>
        <v>0</v>
      </c>
      <c r="I32" s="61">
        <v>216</v>
      </c>
      <c r="J32" s="58" t="str">
        <f t="shared" si="9"/>
        <v>шт.</v>
      </c>
      <c r="K32" s="58"/>
      <c r="L32" s="59">
        <f t="shared" si="10"/>
        <v>0</v>
      </c>
      <c r="M32" s="57"/>
      <c r="N32" s="58" t="str">
        <f t="shared" si="16"/>
        <v>шт.</v>
      </c>
      <c r="O32" s="58"/>
      <c r="P32" s="60">
        <f t="shared" si="11"/>
        <v>0</v>
      </c>
      <c r="Q32" s="75">
        <f t="shared" si="12"/>
        <v>392</v>
      </c>
      <c r="R32" s="58" t="str">
        <f t="shared" si="17"/>
        <v>шт.</v>
      </c>
      <c r="S32" s="60">
        <f t="shared" si="18"/>
        <v>0</v>
      </c>
    </row>
    <row r="33" spans="2:19" x14ac:dyDescent="0.25">
      <c r="B33" s="38">
        <v>26</v>
      </c>
      <c r="C33" s="34" t="s">
        <v>51</v>
      </c>
      <c r="D33" s="35"/>
      <c r="E33" s="33"/>
      <c r="F33" s="34" t="s">
        <v>7</v>
      </c>
      <c r="G33" s="34"/>
      <c r="H33" s="36">
        <f t="shared" si="8"/>
        <v>0</v>
      </c>
      <c r="I33" s="37">
        <v>240</v>
      </c>
      <c r="J33" s="34" t="str">
        <f t="shared" si="9"/>
        <v>шт.</v>
      </c>
      <c r="K33" s="34"/>
      <c r="L33" s="35">
        <f t="shared" si="10"/>
        <v>0</v>
      </c>
      <c r="M33" s="33"/>
      <c r="N33" s="34" t="str">
        <f t="shared" si="16"/>
        <v>шт.</v>
      </c>
      <c r="O33" s="34"/>
      <c r="P33" s="36">
        <f t="shared" si="11"/>
        <v>0</v>
      </c>
      <c r="Q33" s="51">
        <f t="shared" si="12"/>
        <v>240</v>
      </c>
      <c r="R33" s="34" t="str">
        <f t="shared" si="17"/>
        <v>шт.</v>
      </c>
      <c r="S33" s="36">
        <f t="shared" si="18"/>
        <v>0</v>
      </c>
    </row>
    <row r="34" spans="2:19" s="62" customFormat="1" x14ac:dyDescent="0.25">
      <c r="B34" s="57">
        <v>27</v>
      </c>
      <c r="C34" s="58" t="s">
        <v>24</v>
      </c>
      <c r="D34" s="59"/>
      <c r="E34" s="57">
        <v>100</v>
      </c>
      <c r="F34" s="58" t="s">
        <v>7</v>
      </c>
      <c r="G34" s="58"/>
      <c r="H34" s="60">
        <f t="shared" si="8"/>
        <v>0</v>
      </c>
      <c r="I34" s="61">
        <v>44</v>
      </c>
      <c r="J34" s="58" t="str">
        <f t="shared" si="9"/>
        <v>шт.</v>
      </c>
      <c r="K34" s="58"/>
      <c r="L34" s="59">
        <f t="shared" si="10"/>
        <v>0</v>
      </c>
      <c r="M34" s="57">
        <v>128</v>
      </c>
      <c r="N34" s="58" t="str">
        <f t="shared" si="16"/>
        <v>шт.</v>
      </c>
      <c r="O34" s="58"/>
      <c r="P34" s="60">
        <f t="shared" si="11"/>
        <v>0</v>
      </c>
      <c r="Q34" s="75">
        <f t="shared" si="12"/>
        <v>272</v>
      </c>
      <c r="R34" s="58" t="str">
        <f t="shared" si="17"/>
        <v>шт.</v>
      </c>
      <c r="S34" s="60">
        <f t="shared" si="18"/>
        <v>0</v>
      </c>
    </row>
    <row r="35" spans="2:19" x14ac:dyDescent="0.25">
      <c r="B35" s="38">
        <v>28</v>
      </c>
      <c r="C35" s="34" t="s">
        <v>50</v>
      </c>
      <c r="D35" s="35"/>
      <c r="E35" s="33"/>
      <c r="F35" s="34" t="s">
        <v>7</v>
      </c>
      <c r="G35" s="34"/>
      <c r="H35" s="36">
        <f t="shared" si="8"/>
        <v>0</v>
      </c>
      <c r="I35" s="37">
        <v>45</v>
      </c>
      <c r="J35" s="34" t="str">
        <f t="shared" si="9"/>
        <v>шт.</v>
      </c>
      <c r="K35" s="34"/>
      <c r="L35" s="35">
        <f t="shared" si="10"/>
        <v>0</v>
      </c>
      <c r="M35" s="33"/>
      <c r="N35" s="34" t="str">
        <f t="shared" si="16"/>
        <v>шт.</v>
      </c>
      <c r="O35" s="34"/>
      <c r="P35" s="36">
        <f t="shared" si="11"/>
        <v>0</v>
      </c>
      <c r="Q35" s="51">
        <f t="shared" si="12"/>
        <v>45</v>
      </c>
      <c r="R35" s="34" t="str">
        <f t="shared" si="17"/>
        <v>шт.</v>
      </c>
      <c r="S35" s="36">
        <f t="shared" si="18"/>
        <v>0</v>
      </c>
    </row>
    <row r="36" spans="2:19" s="62" customFormat="1" ht="16.5" thickBot="1" x14ac:dyDescent="0.3">
      <c r="B36" s="57">
        <v>29</v>
      </c>
      <c r="C36" s="63" t="s">
        <v>52</v>
      </c>
      <c r="D36" s="64" t="s">
        <v>53</v>
      </c>
      <c r="E36" s="65"/>
      <c r="F36" s="63" t="s">
        <v>17</v>
      </c>
      <c r="G36" s="63"/>
      <c r="H36" s="66">
        <f t="shared" si="8"/>
        <v>0</v>
      </c>
      <c r="I36" s="67">
        <v>200</v>
      </c>
      <c r="J36" s="63" t="str">
        <f t="shared" si="9"/>
        <v>м.</v>
      </c>
      <c r="K36" s="63"/>
      <c r="L36" s="64">
        <f t="shared" si="10"/>
        <v>0</v>
      </c>
      <c r="M36" s="65"/>
      <c r="N36" s="63" t="str">
        <f t="shared" si="16"/>
        <v>м.</v>
      </c>
      <c r="O36" s="63"/>
      <c r="P36" s="66">
        <f t="shared" si="11"/>
        <v>0</v>
      </c>
      <c r="Q36" s="75">
        <f t="shared" si="12"/>
        <v>200</v>
      </c>
      <c r="R36" s="63" t="str">
        <f t="shared" si="17"/>
        <v>м.</v>
      </c>
      <c r="S36" s="66">
        <f t="shared" si="18"/>
        <v>0</v>
      </c>
    </row>
    <row r="37" spans="2:19" ht="16.5" thickBot="1" x14ac:dyDescent="0.3">
      <c r="B37" s="106" t="s">
        <v>32</v>
      </c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8"/>
    </row>
    <row r="38" spans="2:19" s="62" customFormat="1" x14ac:dyDescent="0.25">
      <c r="B38" s="57">
        <v>30</v>
      </c>
      <c r="C38" s="58" t="s">
        <v>25</v>
      </c>
      <c r="D38" s="59"/>
      <c r="E38" s="68"/>
      <c r="F38" s="58" t="s">
        <v>27</v>
      </c>
      <c r="G38" s="58"/>
      <c r="H38" s="60">
        <f t="shared" si="8"/>
        <v>0</v>
      </c>
      <c r="I38" s="69"/>
      <c r="J38" s="58" t="str">
        <f t="shared" si="9"/>
        <v>м4</v>
      </c>
      <c r="K38" s="58"/>
      <c r="L38" s="59">
        <f t="shared" si="10"/>
        <v>0</v>
      </c>
      <c r="M38" s="68">
        <v>0.1</v>
      </c>
      <c r="N38" s="58" t="str">
        <f t="shared" ref="N38:N39" si="19">F38</f>
        <v>м4</v>
      </c>
      <c r="O38" s="58"/>
      <c r="P38" s="60">
        <f t="shared" si="11"/>
        <v>0</v>
      </c>
      <c r="Q38" s="69">
        <f t="shared" si="12"/>
        <v>0.1</v>
      </c>
      <c r="R38" s="58" t="str">
        <f t="shared" ref="R38:R39" si="20">F38</f>
        <v>м4</v>
      </c>
      <c r="S38" s="60">
        <f t="shared" ref="S38:S40" si="21">H38+L38+P38</f>
        <v>0</v>
      </c>
    </row>
    <row r="39" spans="2:19" ht="16.5" thickBot="1" x14ac:dyDescent="0.3">
      <c r="B39" s="41">
        <v>31</v>
      </c>
      <c r="C39" s="42" t="s">
        <v>26</v>
      </c>
      <c r="D39" s="54"/>
      <c r="E39" s="55"/>
      <c r="F39" s="42" t="s">
        <v>28</v>
      </c>
      <c r="G39" s="42"/>
      <c r="H39" s="43">
        <f t="shared" si="8"/>
        <v>0</v>
      </c>
      <c r="I39" s="56"/>
      <c r="J39" s="42" t="str">
        <f t="shared" si="9"/>
        <v>м5</v>
      </c>
      <c r="K39" s="42"/>
      <c r="L39" s="54">
        <f t="shared" si="10"/>
        <v>0</v>
      </c>
      <c r="M39" s="55">
        <v>0.1</v>
      </c>
      <c r="N39" s="42" t="str">
        <f t="shared" si="19"/>
        <v>м5</v>
      </c>
      <c r="O39" s="42"/>
      <c r="P39" s="43">
        <f t="shared" si="11"/>
        <v>0</v>
      </c>
      <c r="Q39" s="56">
        <f t="shared" si="12"/>
        <v>0.1</v>
      </c>
      <c r="R39" s="42" t="str">
        <f t="shared" si="20"/>
        <v>м5</v>
      </c>
      <c r="S39" s="60">
        <f t="shared" si="21"/>
        <v>0</v>
      </c>
    </row>
    <row r="40" spans="2:19" s="62" customFormat="1" ht="16.5" thickBot="1" x14ac:dyDescent="0.3">
      <c r="B40" s="85">
        <v>32</v>
      </c>
      <c r="C40" s="86" t="s">
        <v>58</v>
      </c>
      <c r="D40" s="87"/>
      <c r="E40" s="88"/>
      <c r="F40" s="89" t="s">
        <v>57</v>
      </c>
      <c r="G40" s="89"/>
      <c r="H40" s="90">
        <v>0</v>
      </c>
      <c r="I40" s="75"/>
      <c r="J40" s="86" t="s">
        <v>57</v>
      </c>
      <c r="K40" s="86"/>
      <c r="L40" s="87">
        <v>0</v>
      </c>
      <c r="M40" s="88">
        <v>17</v>
      </c>
      <c r="N40" s="89" t="s">
        <v>57</v>
      </c>
      <c r="O40" s="89"/>
      <c r="P40" s="90">
        <v>0</v>
      </c>
      <c r="Q40" s="75">
        <v>17</v>
      </c>
      <c r="R40" s="86" t="s">
        <v>57</v>
      </c>
      <c r="S40" s="60">
        <f t="shared" si="21"/>
        <v>0</v>
      </c>
    </row>
    <row r="41" spans="2:19" ht="16.5" thickBot="1" x14ac:dyDescent="0.3">
      <c r="B41" s="82"/>
      <c r="C41" s="83" t="s">
        <v>54</v>
      </c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4">
        <f>SUM(S6:S39)</f>
        <v>0</v>
      </c>
    </row>
  </sheetData>
  <mergeCells count="12">
    <mergeCell ref="B24:S24"/>
    <mergeCell ref="B37:S37"/>
    <mergeCell ref="Q3:S3"/>
    <mergeCell ref="E2:S2"/>
    <mergeCell ref="C2:C4"/>
    <mergeCell ref="B5:S5"/>
    <mergeCell ref="B12:S12"/>
    <mergeCell ref="B2:B4"/>
    <mergeCell ref="D2:D4"/>
    <mergeCell ref="E3:H3"/>
    <mergeCell ref="I3:L3"/>
    <mergeCell ref="M3:P3"/>
  </mergeCells>
  <pageMargins left="0.7" right="0.7" top="0.75" bottom="0.75" header="0.3" footer="0.3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СД</vt:lpstr>
      <vt:lpstr>ССА</vt:lpstr>
      <vt:lpstr>УПТ</vt:lpstr>
      <vt:lpstr>МП общее</vt:lpstr>
      <vt:lpstr>'МП общее'!Область_печати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АККЕ1</dc:creator>
  <cp:lastModifiedBy>User</cp:lastModifiedBy>
  <cp:lastPrinted>2017-08-04T08:09:11Z</cp:lastPrinted>
  <dcterms:created xsi:type="dcterms:W3CDTF">2017-07-26T09:51:36Z</dcterms:created>
  <dcterms:modified xsi:type="dcterms:W3CDTF">2017-08-11T13:24:10Z</dcterms:modified>
</cp:coreProperties>
</file>