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КАМЧАТКА\"/>
    </mc:Choice>
  </mc:AlternateContent>
  <xr:revisionPtr revIDLastSave="0" documentId="13_ncr:1_{12C60A72-FD59-45DD-9526-424BE1A42CC1}" xr6:coauthVersionLast="47" xr6:coauthVersionMax="47" xr10:uidLastSave="{00000000-0000-0000-0000-000000000000}"/>
  <bookViews>
    <workbookView xWindow="-120" yWindow="-120" windowWidth="29040" windowHeight="15840" xr2:uid="{23C81364-CE30-4F4B-8112-C3E140D8A502}"/>
  </bookViews>
  <sheets>
    <sheet name="Кабель" sheetId="3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3" l="1"/>
  <c r="D57" i="3"/>
  <c r="D42" i="3"/>
  <c r="D63" i="3" l="1"/>
  <c r="D59" i="3"/>
  <c r="D51" i="3"/>
  <c r="D50" i="3"/>
  <c r="D48" i="3"/>
  <c r="D47" i="3"/>
  <c r="D49" i="3"/>
  <c r="D43" i="3"/>
  <c r="D39" i="3"/>
  <c r="D41" i="3"/>
  <c r="D32" i="3"/>
  <c r="D27" i="3"/>
  <c r="D24" i="3"/>
  <c r="D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73" authorId="0" shapeId="0" xr:uid="{33E68E86-D752-4BFE-8F17-0194B9FEC5A7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или FRLS?</t>
        </r>
      </text>
    </comment>
  </commentList>
</comments>
</file>

<file path=xl/sharedStrings.xml><?xml version="1.0" encoding="utf-8"?>
<sst xmlns="http://schemas.openxmlformats.org/spreadsheetml/2006/main" count="124" uniqueCount="65">
  <si>
    <t>км</t>
  </si>
  <si>
    <t>кол-во</t>
  </si>
  <si>
    <t>ед. изм.</t>
  </si>
  <si>
    <t>п.п.</t>
  </si>
  <si>
    <t>Наименование</t>
  </si>
  <si>
    <t>Кабель ВВГнг(А)-LS-0,66: 1х4</t>
  </si>
  <si>
    <t>Кабель ВВГнг(А)-LS-0,66: 1х6</t>
  </si>
  <si>
    <t>Кабель ВВГнг(А)-LS-0,66: 3х2,5</t>
  </si>
  <si>
    <t>Кабель ВВГнг(А)-LS-0,66: 4х2,5</t>
  </si>
  <si>
    <t>Кабель ВВГнг(А)-FRLS-0,66: 3х2,5</t>
  </si>
  <si>
    <t>Кабель ВВГнг(А)-FRLS-0,66: 4х2,5</t>
  </si>
  <si>
    <t>Кабель ВВГнг(А)-LS-0,66: 5х2,5</t>
  </si>
  <si>
    <t>Кабель ВВГнг(А)-LS-0,66: 5х4</t>
  </si>
  <si>
    <t>Кабель ВВГнг(А)-LS-0,66: 5х6</t>
  </si>
  <si>
    <t>Кабель ВВГнг(А)-LS-0,66: 5х10</t>
  </si>
  <si>
    <t>Кабель ВВГнг(А)-LS-0,66: 1х10</t>
  </si>
  <si>
    <t>Кабель ВВГнг(А)-LS-0,66: 1х25</t>
  </si>
  <si>
    <t>Кабель ВВГнг(А)-LS-0,66: 1х95</t>
  </si>
  <si>
    <t>Кабель ВВГнг(А)-LS-0,66: 3х4</t>
  </si>
  <si>
    <t>Кабель ВВГнг(А)-LS-0,66: 3х6</t>
  </si>
  <si>
    <t>Кабель ВВГнг(А)-LS-0,66: 3х25</t>
  </si>
  <si>
    <t>Кабель ВВГнг(А)-LS-1: 4х95</t>
  </si>
  <si>
    <t>Кабель ВВГнг(А)-LS-0,66: 5х16</t>
  </si>
  <si>
    <t>Кабель ВВГнг(А)-LS-0,66: 5х35</t>
  </si>
  <si>
    <t>Кабель ВВГнг(А)-FRLS-0,66: 5х2,5</t>
  </si>
  <si>
    <t>Кабель ВВГнг(А)-FRLS-0,66: 5х4</t>
  </si>
  <si>
    <t>Кабель ВВГнг(А)-FRLS-0,66: 5х6</t>
  </si>
  <si>
    <t>Кабель ВБбШвнг(А)-LS-0,66: 5х2,5</t>
  </si>
  <si>
    <t>Кабель ВВГнг(А)-FRLS-0,66: 5х16</t>
  </si>
  <si>
    <t>Кабель ВВГнг(А)-LS-0,66: 2х1,5</t>
  </si>
  <si>
    <t>Кабель ВВГнг(А)-LS-0,66: 3х1,5</t>
  </si>
  <si>
    <t>Кабель ВВГнг(А)-LS-0,66: 4х1,5</t>
  </si>
  <si>
    <t>Кабель ВВГнг(А)-FRLS-0,66: 2х1,5</t>
  </si>
  <si>
    <t>Кабель ВВГнг(А)-FRLS-0,66: 3х1,5</t>
  </si>
  <si>
    <t>Кабель ВВГнг(А)-FRLS-0,66: 4х1,5</t>
  </si>
  <si>
    <t>Кабель КВКбШвнг(А)-LS-0,66: 4х1,5</t>
  </si>
  <si>
    <t>Кабель КВКбШвнг(А)-LS-0,66: 7х1,5</t>
  </si>
  <si>
    <t>Кабель КВКбШвнг(А)-LS-0,66: 10х1,5</t>
  </si>
  <si>
    <t>Кабель ВБбШвнг(А)-LS-1: 3х240</t>
  </si>
  <si>
    <t>Кабель ВБбШвнг(А)-LS-1: 4х50</t>
  </si>
  <si>
    <t>Кабель ВБбШвнг(А)-LS-1: 5х95</t>
  </si>
  <si>
    <t>Кабель ВБбШнг(А)-LS-1: 3х2,5</t>
  </si>
  <si>
    <t>Кабель ВБбШнг(А)-LS-1: 3х16</t>
  </si>
  <si>
    <t>Кабель ВБбШнг(А)-LS-1: 5х2,5</t>
  </si>
  <si>
    <t>Кабель ВБбШнг(А)-LS-1: 5х4</t>
  </si>
  <si>
    <t>Кабель ВБбШнг(А)-LS-1: 5х6</t>
  </si>
  <si>
    <t>Кабель ВБбШнг(А)-LS-1: 5х10</t>
  </si>
  <si>
    <t>Кабель ВБбШнг(А)-LS-1: 5х16</t>
  </si>
  <si>
    <t xml:space="preserve">Кабель ВВГнг(А)-LS-1: 4х70 </t>
  </si>
  <si>
    <t>Кабель ВБбШнг(А)-LS-0,66: 2х25</t>
  </si>
  <si>
    <t>Кабель ВБбШнг(А)-LS-0,66: 5х10</t>
  </si>
  <si>
    <t>Кабель ВБбШнг(А)-LS-0,66: 5х16</t>
  </si>
  <si>
    <t>Кабель ВБбШнг(А)-LS-0,66: 5х25</t>
  </si>
  <si>
    <t>Кабель ВБбШнг(А)-LS-1: 4х50</t>
  </si>
  <si>
    <t>Кабель гибкий 3х1,5</t>
  </si>
  <si>
    <t>Кабель ВВГнг(А)-LS-0,66: 4х10</t>
  </si>
  <si>
    <t>Кабель ВВГнг(А)-LS-0,66: 5х25</t>
  </si>
  <si>
    <t>Кабель ВВГнг(А)-FRLS-1: 4х185</t>
  </si>
  <si>
    <t>Кабель ВВГнг(А)-FRLS-1: 5х185</t>
  </si>
  <si>
    <t>Кабель КВВГнг(А)-FRLS-0,66: 4х0,75</t>
  </si>
  <si>
    <t>Кабель КВВГнг(А)-FRLS-0,66: 10х1</t>
  </si>
  <si>
    <t>Кабель КВВГнг(А)-FRLS-0,66: 4х1</t>
  </si>
  <si>
    <t>Кабель КСВВнг(А)-LS-0,66: 2х0,5</t>
  </si>
  <si>
    <t>Кабель МКЭШВ 2х2х1,0</t>
  </si>
  <si>
    <t>Кабель МКЭКШВ 2х2х1,5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</si>
</sst>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0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168" fontId="0" fillId="0" borderId="0" xfId="0" applyNumberFormat="1" applyFont="1" applyAlignment="1">
      <alignment horizontal="center" vertical="center" wrapText="1"/>
    </xf>
    <xf numFmtId="168" fontId="1" fillId="0" borderId="5" xfId="0" applyNumberFormat="1" applyFont="1" applyBorder="1" applyAlignment="1">
      <alignment horizontal="center" vertical="center" wrapText="1"/>
    </xf>
    <xf numFmtId="168" fontId="2" fillId="2" borderId="1" xfId="0" applyNumberFormat="1" applyFont="1" applyFill="1" applyBorder="1" applyAlignment="1">
      <alignment horizontal="center" vertical="center" wrapText="1"/>
    </xf>
    <xf numFmtId="168" fontId="0" fillId="0" borderId="1" xfId="0" applyNumberFormat="1" applyFont="1" applyBorder="1" applyAlignment="1">
      <alignment horizontal="center" vertical="center" wrapText="1"/>
    </xf>
    <xf numFmtId="168" fontId="0" fillId="0" borderId="6" xfId="0" applyNumberFormat="1" applyFont="1" applyBorder="1" applyAlignment="1">
      <alignment horizontal="center" vertical="center" wrapText="1"/>
    </xf>
    <xf numFmtId="168" fontId="0" fillId="0" borderId="3" xfId="0" applyNumberFormat="1" applyFont="1" applyBorder="1" applyAlignment="1">
      <alignment horizontal="center" vertical="center" wrapText="1"/>
    </xf>
    <xf numFmtId="168" fontId="0" fillId="2" borderId="1" xfId="0" applyNumberFormat="1" applyFont="1" applyFill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center" vertical="center" wrapText="1"/>
    </xf>
    <xf numFmtId="168" fontId="0" fillId="2" borderId="3" xfId="0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left" vertical="center" wrapText="1"/>
    </xf>
    <xf numFmtId="168" fontId="0" fillId="2" borderId="6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B7E2D-36D1-47F5-8F96-09D80E4AE97B}">
  <dimension ref="A1:G83"/>
  <sheetViews>
    <sheetView tabSelected="1" topLeftCell="A43" workbookViewId="0">
      <selection activeCell="B73" sqref="B73"/>
    </sheetView>
  </sheetViews>
  <sheetFormatPr defaultRowHeight="15" x14ac:dyDescent="0.25"/>
  <cols>
    <col min="1" max="1" width="9.140625" style="17"/>
    <col min="2" max="2" width="75.7109375" style="14" customWidth="1"/>
    <col min="3" max="3" width="9.140625" style="17"/>
    <col min="4" max="4" width="9.140625" style="22"/>
    <col min="5" max="16384" width="9.140625" style="2"/>
  </cols>
  <sheetData>
    <row r="1" spans="1:7" ht="15.75" thickBot="1" x14ac:dyDescent="0.3"/>
    <row r="2" spans="1:7" ht="15.75" thickBot="1" x14ac:dyDescent="0.3">
      <c r="A2" s="15" t="s">
        <v>3</v>
      </c>
      <c r="B2" s="16" t="s">
        <v>4</v>
      </c>
      <c r="C2" s="16" t="s">
        <v>2</v>
      </c>
      <c r="D2" s="23" t="s">
        <v>1</v>
      </c>
    </row>
    <row r="3" spans="1:7" s="13" customFormat="1" x14ac:dyDescent="0.25">
      <c r="A3" s="7"/>
      <c r="B3" s="3" t="s">
        <v>27</v>
      </c>
      <c r="C3" s="1" t="s">
        <v>0</v>
      </c>
      <c r="D3" s="24">
        <f>1.02*0.15</f>
        <v>0.153</v>
      </c>
      <c r="E3" s="2"/>
      <c r="F3" s="2"/>
      <c r="G3" s="2"/>
    </row>
    <row r="4" spans="1:7" s="13" customFormat="1" x14ac:dyDescent="0.25">
      <c r="A4" s="7"/>
      <c r="B4" s="6" t="s">
        <v>38</v>
      </c>
      <c r="C4" s="7" t="s">
        <v>0</v>
      </c>
      <c r="D4" s="25">
        <v>0.14299999999999999</v>
      </c>
      <c r="E4" s="2"/>
      <c r="F4" s="2"/>
      <c r="G4" s="2"/>
    </row>
    <row r="5" spans="1:7" s="13" customFormat="1" x14ac:dyDescent="0.25">
      <c r="A5" s="7"/>
      <c r="B5" s="6" t="s">
        <v>39</v>
      </c>
      <c r="C5" s="7" t="s">
        <v>0</v>
      </c>
      <c r="D5" s="25">
        <v>0.14299999999999999</v>
      </c>
      <c r="E5" s="2"/>
      <c r="F5" s="2"/>
      <c r="G5" s="2"/>
    </row>
    <row r="6" spans="1:7" s="13" customFormat="1" ht="15.75" thickBot="1" x14ac:dyDescent="0.3">
      <c r="A6" s="19"/>
      <c r="B6" s="20" t="s">
        <v>40</v>
      </c>
      <c r="C6" s="19" t="s">
        <v>0</v>
      </c>
      <c r="D6" s="26">
        <v>0.755</v>
      </c>
      <c r="E6" s="2"/>
      <c r="F6" s="2"/>
      <c r="G6" s="2"/>
    </row>
    <row r="7" spans="1:7" s="13" customFormat="1" x14ac:dyDescent="0.25">
      <c r="A7" s="10"/>
      <c r="B7" s="9"/>
      <c r="C7" s="10"/>
      <c r="D7" s="27"/>
      <c r="E7" s="2"/>
      <c r="F7" s="2"/>
      <c r="G7" s="2"/>
    </row>
    <row r="8" spans="1:7" s="13" customFormat="1" x14ac:dyDescent="0.25">
      <c r="A8" s="7"/>
      <c r="B8" s="6" t="s">
        <v>41</v>
      </c>
      <c r="C8" s="7" t="s">
        <v>0</v>
      </c>
      <c r="D8" s="25">
        <v>3.1E-2</v>
      </c>
      <c r="E8" s="2"/>
      <c r="F8" s="2"/>
      <c r="G8" s="2"/>
    </row>
    <row r="9" spans="1:7" s="13" customFormat="1" x14ac:dyDescent="0.25">
      <c r="A9" s="7"/>
      <c r="B9" s="6" t="s">
        <v>42</v>
      </c>
      <c r="C9" s="7" t="s">
        <v>0</v>
      </c>
      <c r="D9" s="25">
        <v>1.1020000000000001</v>
      </c>
      <c r="E9" s="2"/>
      <c r="F9" s="2"/>
      <c r="G9" s="2"/>
    </row>
    <row r="10" spans="1:7" s="13" customFormat="1" x14ac:dyDescent="0.25">
      <c r="A10" s="7"/>
      <c r="B10" s="6" t="s">
        <v>53</v>
      </c>
      <c r="C10" s="7" t="s">
        <v>0</v>
      </c>
      <c r="D10" s="25">
        <v>0.17</v>
      </c>
      <c r="E10" s="2"/>
      <c r="F10" s="2"/>
      <c r="G10" s="2"/>
    </row>
    <row r="11" spans="1:7" s="13" customFormat="1" x14ac:dyDescent="0.25">
      <c r="A11" s="7"/>
      <c r="B11" s="6" t="s">
        <v>43</v>
      </c>
      <c r="C11" s="7" t="s">
        <v>0</v>
      </c>
      <c r="D11" s="25">
        <v>0.01</v>
      </c>
      <c r="E11" s="2"/>
      <c r="F11" s="2"/>
      <c r="G11" s="2"/>
    </row>
    <row r="12" spans="1:7" s="13" customFormat="1" x14ac:dyDescent="0.25">
      <c r="A12" s="7"/>
      <c r="B12" s="6" t="s">
        <v>44</v>
      </c>
      <c r="C12" s="7" t="s">
        <v>0</v>
      </c>
      <c r="D12" s="25">
        <v>0.14799999999999999</v>
      </c>
      <c r="E12" s="2"/>
      <c r="F12" s="2"/>
      <c r="G12" s="2"/>
    </row>
    <row r="13" spans="1:7" s="13" customFormat="1" x14ac:dyDescent="0.25">
      <c r="A13" s="7"/>
      <c r="B13" s="6" t="s">
        <v>45</v>
      </c>
      <c r="C13" s="7" t="s">
        <v>0</v>
      </c>
      <c r="D13" s="25">
        <v>0.80100000000000005</v>
      </c>
      <c r="E13" s="2"/>
      <c r="F13" s="2"/>
      <c r="G13" s="2"/>
    </row>
    <row r="14" spans="1:7" s="13" customFormat="1" x14ac:dyDescent="0.25">
      <c r="A14" s="7"/>
      <c r="B14" s="6" t="s">
        <v>46</v>
      </c>
      <c r="C14" s="7" t="s">
        <v>0</v>
      </c>
      <c r="D14" s="25">
        <v>5.0999999999999997E-2</v>
      </c>
      <c r="E14" s="2"/>
      <c r="F14" s="2"/>
      <c r="G14" s="2"/>
    </row>
    <row r="15" spans="1:7" s="13" customFormat="1" x14ac:dyDescent="0.25">
      <c r="A15" s="7"/>
      <c r="B15" s="6" t="s">
        <v>47</v>
      </c>
      <c r="C15" s="7" t="s">
        <v>0</v>
      </c>
      <c r="D15" s="25">
        <v>0.64300000000000002</v>
      </c>
      <c r="E15" s="2"/>
      <c r="F15" s="2"/>
      <c r="G15" s="2"/>
    </row>
    <row r="16" spans="1:7" s="13" customFormat="1" ht="15.75" thickBot="1" x14ac:dyDescent="0.3">
      <c r="A16" s="19"/>
      <c r="B16" s="20"/>
      <c r="C16" s="19"/>
      <c r="D16" s="26"/>
      <c r="E16" s="2"/>
      <c r="F16" s="2"/>
      <c r="G16" s="2"/>
    </row>
    <row r="17" spans="1:7" s="13" customFormat="1" x14ac:dyDescent="0.25">
      <c r="A17" s="10"/>
      <c r="B17" s="10"/>
      <c r="C17" s="10"/>
      <c r="D17" s="27"/>
      <c r="E17" s="2"/>
      <c r="F17" s="2"/>
      <c r="G17" s="2"/>
    </row>
    <row r="18" spans="1:7" s="13" customFormat="1" x14ac:dyDescent="0.25">
      <c r="A18" s="7"/>
      <c r="B18" s="6" t="s">
        <v>49</v>
      </c>
      <c r="C18" s="7" t="s">
        <v>0</v>
      </c>
      <c r="D18" s="25">
        <v>4.4999999999999998E-2</v>
      </c>
      <c r="E18" s="2"/>
      <c r="F18" s="2"/>
      <c r="G18" s="2"/>
    </row>
    <row r="19" spans="1:7" s="13" customFormat="1" x14ac:dyDescent="0.25">
      <c r="A19" s="7"/>
      <c r="B19" s="6" t="s">
        <v>50</v>
      </c>
      <c r="C19" s="7" t="s">
        <v>0</v>
      </c>
      <c r="D19" s="25">
        <v>0.08</v>
      </c>
      <c r="E19" s="2"/>
      <c r="F19" s="2"/>
      <c r="G19" s="2"/>
    </row>
    <row r="20" spans="1:7" s="13" customFormat="1" x14ac:dyDescent="0.25">
      <c r="B20" s="6" t="s">
        <v>51</v>
      </c>
      <c r="C20" s="7" t="s">
        <v>0</v>
      </c>
      <c r="D20" s="25">
        <v>0.42</v>
      </c>
      <c r="E20" s="2"/>
      <c r="F20" s="2"/>
      <c r="G20" s="2"/>
    </row>
    <row r="21" spans="1:7" s="13" customFormat="1" x14ac:dyDescent="0.25">
      <c r="A21" s="7"/>
      <c r="B21" s="9" t="s">
        <v>52</v>
      </c>
      <c r="C21" s="10" t="s">
        <v>0</v>
      </c>
      <c r="D21" s="27">
        <v>0.47</v>
      </c>
      <c r="E21" s="2"/>
      <c r="F21" s="2"/>
      <c r="G21" s="2"/>
    </row>
    <row r="22" spans="1:7" s="13" customFormat="1" ht="15.75" thickBot="1" x14ac:dyDescent="0.3">
      <c r="A22" s="19"/>
      <c r="B22" s="19"/>
      <c r="C22" s="19"/>
      <c r="D22" s="26"/>
      <c r="E22" s="2"/>
      <c r="F22" s="2"/>
      <c r="G22" s="2"/>
    </row>
    <row r="23" spans="1:7" s="13" customFormat="1" x14ac:dyDescent="0.25">
      <c r="A23" s="10"/>
      <c r="B23" s="9"/>
      <c r="C23" s="10"/>
      <c r="D23" s="27"/>
      <c r="E23" s="2"/>
      <c r="F23" s="2"/>
      <c r="G23" s="2"/>
    </row>
    <row r="24" spans="1:7" s="13" customFormat="1" x14ac:dyDescent="0.25">
      <c r="A24" s="7"/>
      <c r="B24" s="3" t="s">
        <v>32</v>
      </c>
      <c r="C24" s="1" t="s">
        <v>0</v>
      </c>
      <c r="D24" s="24">
        <f>1.02*0.06</f>
        <v>6.1199999999999997E-2</v>
      </c>
      <c r="E24" s="2"/>
      <c r="F24" s="2"/>
      <c r="G24" s="2"/>
    </row>
    <row r="25" spans="1:7" s="13" customFormat="1" x14ac:dyDescent="0.25">
      <c r="A25" s="7"/>
      <c r="B25" s="3" t="s">
        <v>33</v>
      </c>
      <c r="C25" s="1" t="s">
        <v>0</v>
      </c>
      <c r="D25" s="24">
        <v>0.82799999999999996</v>
      </c>
      <c r="E25" s="2"/>
      <c r="F25" s="2"/>
      <c r="G25" s="2"/>
    </row>
    <row r="26" spans="1:7" s="13" customFormat="1" x14ac:dyDescent="0.25">
      <c r="A26" s="7"/>
      <c r="B26" s="8" t="s">
        <v>9</v>
      </c>
      <c r="C26" s="1" t="s">
        <v>0</v>
      </c>
      <c r="D26" s="28">
        <v>0.55000000000000004</v>
      </c>
      <c r="E26" s="2"/>
      <c r="F26" s="2"/>
      <c r="G26" s="2"/>
    </row>
    <row r="27" spans="1:7" s="13" customFormat="1" x14ac:dyDescent="0.25">
      <c r="A27" s="7"/>
      <c r="B27" s="4" t="s">
        <v>34</v>
      </c>
      <c r="C27" s="1" t="s">
        <v>0</v>
      </c>
      <c r="D27" s="24">
        <f>0.5*1.02</f>
        <v>0.51</v>
      </c>
      <c r="E27" s="2"/>
      <c r="F27" s="2"/>
      <c r="G27" s="2"/>
    </row>
    <row r="28" spans="1:7" s="13" customFormat="1" x14ac:dyDescent="0.25">
      <c r="A28" s="7"/>
      <c r="B28" s="8" t="s">
        <v>10</v>
      </c>
      <c r="C28" s="1" t="s">
        <v>0</v>
      </c>
      <c r="D28" s="28">
        <v>0.214</v>
      </c>
      <c r="E28" s="2"/>
      <c r="F28" s="2"/>
      <c r="G28" s="2"/>
    </row>
    <row r="29" spans="1:7" s="13" customFormat="1" x14ac:dyDescent="0.25">
      <c r="A29" s="7"/>
      <c r="B29" s="8" t="s">
        <v>24</v>
      </c>
      <c r="C29" s="1" t="s">
        <v>0</v>
      </c>
      <c r="D29" s="28">
        <v>0.1</v>
      </c>
      <c r="E29" s="2"/>
      <c r="F29" s="2"/>
      <c r="G29" s="2"/>
    </row>
    <row r="30" spans="1:7" s="13" customFormat="1" x14ac:dyDescent="0.25">
      <c r="A30" s="7"/>
      <c r="B30" s="8" t="s">
        <v>25</v>
      </c>
      <c r="C30" s="1" t="s">
        <v>0</v>
      </c>
      <c r="D30" s="28">
        <v>0.14000000000000001</v>
      </c>
      <c r="E30" s="2"/>
      <c r="F30" s="2"/>
      <c r="G30" s="2"/>
    </row>
    <row r="31" spans="1:7" s="13" customFormat="1" x14ac:dyDescent="0.25">
      <c r="A31" s="7"/>
      <c r="B31" s="8" t="s">
        <v>26</v>
      </c>
      <c r="C31" s="1" t="s">
        <v>0</v>
      </c>
      <c r="D31" s="28">
        <v>0.11600000000000001</v>
      </c>
      <c r="E31" s="2"/>
      <c r="F31" s="2"/>
      <c r="G31" s="2"/>
    </row>
    <row r="32" spans="1:7" s="13" customFormat="1" x14ac:dyDescent="0.25">
      <c r="A32" s="7"/>
      <c r="B32" s="18" t="s">
        <v>28</v>
      </c>
      <c r="C32" s="1" t="s">
        <v>0</v>
      </c>
      <c r="D32" s="28">
        <f>1.2*0.05</f>
        <v>0.06</v>
      </c>
      <c r="E32" s="2"/>
      <c r="F32" s="2"/>
      <c r="G32" s="2"/>
    </row>
    <row r="33" spans="1:7" s="13" customFormat="1" ht="15.75" thickBot="1" x14ac:dyDescent="0.3">
      <c r="A33" s="19"/>
      <c r="B33" s="31"/>
      <c r="C33" s="21"/>
      <c r="D33" s="32"/>
      <c r="E33" s="2"/>
      <c r="F33" s="2"/>
      <c r="G33" s="2"/>
    </row>
    <row r="34" spans="1:7" s="13" customFormat="1" x14ac:dyDescent="0.25">
      <c r="A34" s="10"/>
      <c r="B34" s="18"/>
      <c r="C34" s="5"/>
      <c r="D34" s="30"/>
      <c r="E34" s="2"/>
      <c r="F34" s="2"/>
      <c r="G34" s="2"/>
    </row>
    <row r="35" spans="1:7" s="13" customFormat="1" x14ac:dyDescent="0.25">
      <c r="A35" s="7"/>
      <c r="B35" s="6" t="s">
        <v>57</v>
      </c>
      <c r="C35" s="12" t="s">
        <v>0</v>
      </c>
      <c r="D35" s="25">
        <v>0.09</v>
      </c>
      <c r="E35" s="2"/>
      <c r="F35" s="2"/>
      <c r="G35" s="2"/>
    </row>
    <row r="36" spans="1:7" s="13" customFormat="1" x14ac:dyDescent="0.25">
      <c r="A36" s="7"/>
      <c r="B36" s="6" t="s">
        <v>58</v>
      </c>
      <c r="C36" s="12" t="s">
        <v>0</v>
      </c>
      <c r="D36" s="25">
        <v>0.05</v>
      </c>
      <c r="E36" s="2"/>
      <c r="F36" s="2"/>
      <c r="G36" s="2"/>
    </row>
    <row r="37" spans="1:7" s="13" customFormat="1" ht="15.75" thickBot="1" x14ac:dyDescent="0.3">
      <c r="A37" s="19"/>
      <c r="B37" s="20"/>
      <c r="C37" s="33"/>
      <c r="D37" s="26"/>
      <c r="E37" s="2"/>
      <c r="F37" s="2"/>
      <c r="G37" s="2"/>
    </row>
    <row r="38" spans="1:7" s="13" customFormat="1" x14ac:dyDescent="0.25">
      <c r="A38" s="10"/>
      <c r="B38" s="9"/>
      <c r="C38" s="11"/>
      <c r="D38" s="27"/>
      <c r="E38" s="2"/>
      <c r="F38" s="2"/>
      <c r="G38" s="2"/>
    </row>
    <row r="39" spans="1:7" s="13" customFormat="1" x14ac:dyDescent="0.25">
      <c r="A39" s="7"/>
      <c r="B39" s="8" t="s">
        <v>5</v>
      </c>
      <c r="C39" s="1" t="s">
        <v>0</v>
      </c>
      <c r="D39" s="28">
        <f>1.2*0.17</f>
        <v>0.20400000000000001</v>
      </c>
      <c r="E39" s="2"/>
      <c r="F39" s="2"/>
      <c r="G39" s="2"/>
    </row>
    <row r="40" spans="1:7" s="13" customFormat="1" x14ac:dyDescent="0.25">
      <c r="A40" s="7"/>
      <c r="B40" s="8" t="s">
        <v>6</v>
      </c>
      <c r="C40" s="1" t="s">
        <v>0</v>
      </c>
      <c r="D40" s="28">
        <v>1.1100000000000001</v>
      </c>
      <c r="E40" s="2"/>
      <c r="F40" s="2"/>
      <c r="G40" s="2"/>
    </row>
    <row r="41" spans="1:7" s="13" customFormat="1" x14ac:dyDescent="0.25">
      <c r="A41" s="7"/>
      <c r="B41" s="8" t="s">
        <v>15</v>
      </c>
      <c r="C41" s="1" t="s">
        <v>0</v>
      </c>
      <c r="D41" s="28">
        <f>1.2*0.05</f>
        <v>0.06</v>
      </c>
      <c r="E41" s="2"/>
      <c r="F41" s="2"/>
      <c r="G41" s="2"/>
    </row>
    <row r="42" spans="1:7" s="13" customFormat="1" x14ac:dyDescent="0.25">
      <c r="A42" s="7"/>
      <c r="B42" s="8" t="s">
        <v>16</v>
      </c>
      <c r="C42" s="1" t="s">
        <v>0</v>
      </c>
      <c r="D42" s="28">
        <f>0.736</f>
        <v>0.73599999999999999</v>
      </c>
      <c r="E42" s="2"/>
      <c r="F42" s="2"/>
      <c r="G42" s="2"/>
    </row>
    <row r="43" spans="1:7" s="13" customFormat="1" x14ac:dyDescent="0.25">
      <c r="A43" s="7"/>
      <c r="B43" s="8" t="s">
        <v>17</v>
      </c>
      <c r="C43" s="1" t="s">
        <v>0</v>
      </c>
      <c r="D43" s="28">
        <f>1.2*0.04</f>
        <v>4.8000000000000001E-2</v>
      </c>
      <c r="E43" s="2"/>
      <c r="F43" s="2"/>
      <c r="G43" s="2"/>
    </row>
    <row r="44" spans="1:7" s="13" customFormat="1" x14ac:dyDescent="0.25">
      <c r="A44" s="7"/>
      <c r="B44" s="3" t="s">
        <v>29</v>
      </c>
      <c r="C44" s="1" t="s">
        <v>0</v>
      </c>
      <c r="D44" s="24">
        <v>0.10199999999999999</v>
      </c>
      <c r="E44" s="2"/>
      <c r="F44" s="2"/>
      <c r="G44" s="2"/>
    </row>
    <row r="45" spans="1:7" s="13" customFormat="1" x14ac:dyDescent="0.25">
      <c r="A45" s="7"/>
      <c r="B45" s="3" t="s">
        <v>30</v>
      </c>
      <c r="C45" s="1" t="s">
        <v>0</v>
      </c>
      <c r="D45" s="24">
        <v>2.6339999999999999</v>
      </c>
      <c r="E45" s="2"/>
      <c r="F45" s="2"/>
      <c r="G45" s="2"/>
    </row>
    <row r="46" spans="1:7" s="13" customFormat="1" x14ac:dyDescent="0.25">
      <c r="A46" s="7"/>
      <c r="B46" s="8" t="s">
        <v>7</v>
      </c>
      <c r="C46" s="1" t="s">
        <v>0</v>
      </c>
      <c r="D46" s="28">
        <v>1.056</v>
      </c>
      <c r="E46" s="2"/>
      <c r="F46" s="2"/>
      <c r="G46" s="2"/>
    </row>
    <row r="47" spans="1:7" s="13" customFormat="1" x14ac:dyDescent="0.25">
      <c r="A47" s="7"/>
      <c r="B47" s="8" t="s">
        <v>18</v>
      </c>
      <c r="C47" s="1" t="s">
        <v>0</v>
      </c>
      <c r="D47" s="28">
        <f>1.2*0.05</f>
        <v>0.06</v>
      </c>
      <c r="E47" s="2"/>
      <c r="F47" s="2"/>
      <c r="G47" s="2"/>
    </row>
    <row r="48" spans="1:7" s="13" customFormat="1" x14ac:dyDescent="0.25">
      <c r="A48" s="7"/>
      <c r="B48" s="8" t="s">
        <v>19</v>
      </c>
      <c r="C48" s="1" t="s">
        <v>0</v>
      </c>
      <c r="D48" s="28">
        <f>1.2*0.03</f>
        <v>3.5999999999999997E-2</v>
      </c>
      <c r="E48" s="2"/>
      <c r="F48" s="2"/>
      <c r="G48" s="2"/>
    </row>
    <row r="49" spans="1:7" s="13" customFormat="1" x14ac:dyDescent="0.25">
      <c r="A49" s="7"/>
      <c r="B49" s="8" t="s">
        <v>20</v>
      </c>
      <c r="C49" s="1" t="s">
        <v>0</v>
      </c>
      <c r="D49" s="28">
        <f>1.2*0.015</f>
        <v>1.7999999999999999E-2</v>
      </c>
      <c r="E49" s="2"/>
      <c r="F49" s="2"/>
      <c r="G49" s="2"/>
    </row>
    <row r="50" spans="1:7" s="13" customFormat="1" x14ac:dyDescent="0.25">
      <c r="A50" s="7"/>
      <c r="B50" s="3" t="s">
        <v>31</v>
      </c>
      <c r="C50" s="1" t="s">
        <v>0</v>
      </c>
      <c r="D50" s="24">
        <f>0.15*1.02</f>
        <v>0.153</v>
      </c>
      <c r="E50" s="2"/>
      <c r="F50" s="2"/>
      <c r="G50" s="2"/>
    </row>
    <row r="51" spans="1:7" s="13" customFormat="1" x14ac:dyDescent="0.25">
      <c r="A51" s="7"/>
      <c r="B51" s="8" t="s">
        <v>8</v>
      </c>
      <c r="C51" s="1" t="s">
        <v>0</v>
      </c>
      <c r="D51" s="28">
        <f>1.2*0.4</f>
        <v>0.48</v>
      </c>
      <c r="E51" s="2"/>
      <c r="F51" s="2"/>
      <c r="G51" s="2"/>
    </row>
    <row r="52" spans="1:7" s="13" customFormat="1" x14ac:dyDescent="0.25">
      <c r="A52" s="7"/>
      <c r="B52" s="6" t="s">
        <v>55</v>
      </c>
      <c r="C52" s="12" t="s">
        <v>0</v>
      </c>
      <c r="D52" s="29">
        <v>1.4999999999999999E-2</v>
      </c>
      <c r="E52" s="2"/>
      <c r="F52" s="2"/>
      <c r="G52" s="2"/>
    </row>
    <row r="53" spans="1:7" s="13" customFormat="1" x14ac:dyDescent="0.25">
      <c r="A53" s="7"/>
      <c r="B53" s="8" t="s">
        <v>11</v>
      </c>
      <c r="C53" s="1" t="s">
        <v>0</v>
      </c>
      <c r="D53" s="28">
        <f>0.908+0.14</f>
        <v>1.048</v>
      </c>
      <c r="E53" s="2"/>
      <c r="F53" s="2"/>
      <c r="G53" s="2"/>
    </row>
    <row r="54" spans="1:7" s="13" customFormat="1" x14ac:dyDescent="0.25">
      <c r="A54" s="7"/>
      <c r="B54" s="8" t="s">
        <v>12</v>
      </c>
      <c r="C54" s="1" t="s">
        <v>0</v>
      </c>
      <c r="D54" s="28">
        <v>0.11</v>
      </c>
      <c r="E54" s="2"/>
      <c r="F54" s="2"/>
      <c r="G54" s="2"/>
    </row>
    <row r="55" spans="1:7" s="13" customFormat="1" x14ac:dyDescent="0.25">
      <c r="A55" s="7"/>
      <c r="B55" s="8" t="s">
        <v>13</v>
      </c>
      <c r="C55" s="1" t="s">
        <v>0</v>
      </c>
      <c r="D55" s="28">
        <v>0.69199999999999995</v>
      </c>
      <c r="E55" s="2"/>
      <c r="F55" s="2"/>
      <c r="G55" s="2"/>
    </row>
    <row r="56" spans="1:7" s="13" customFormat="1" x14ac:dyDescent="0.25">
      <c r="A56" s="7"/>
      <c r="B56" s="8" t="s">
        <v>14</v>
      </c>
      <c r="C56" s="1" t="s">
        <v>0</v>
      </c>
      <c r="D56" s="28">
        <v>0.47399999999999998</v>
      </c>
      <c r="E56" s="2"/>
      <c r="F56" s="2"/>
      <c r="G56" s="2"/>
    </row>
    <row r="57" spans="1:7" s="13" customFormat="1" x14ac:dyDescent="0.25">
      <c r="A57" s="7"/>
      <c r="B57" s="8" t="s">
        <v>22</v>
      </c>
      <c r="C57" s="1" t="s">
        <v>0</v>
      </c>
      <c r="D57" s="28">
        <f>1.2*0.11+0.15</f>
        <v>0.28200000000000003</v>
      </c>
      <c r="E57" s="2"/>
      <c r="F57" s="2"/>
      <c r="G57" s="2"/>
    </row>
    <row r="58" spans="1:7" s="13" customFormat="1" x14ac:dyDescent="0.25">
      <c r="A58" s="7"/>
      <c r="B58" s="6" t="s">
        <v>56</v>
      </c>
      <c r="C58" s="12" t="s">
        <v>0</v>
      </c>
      <c r="D58" s="29">
        <v>8.5000000000000006E-2</v>
      </c>
      <c r="E58" s="2"/>
      <c r="F58" s="2"/>
      <c r="G58" s="2"/>
    </row>
    <row r="59" spans="1:7" s="13" customFormat="1" x14ac:dyDescent="0.25">
      <c r="A59" s="7"/>
      <c r="B59" s="8" t="s">
        <v>23</v>
      </c>
      <c r="C59" s="1" t="s">
        <v>0</v>
      </c>
      <c r="D59" s="28">
        <f>1.2*0.08</f>
        <v>9.6000000000000002E-2</v>
      </c>
      <c r="E59" s="2"/>
      <c r="F59" s="2"/>
      <c r="G59" s="2"/>
    </row>
    <row r="60" spans="1:7" s="13" customFormat="1" ht="15.75" thickBot="1" x14ac:dyDescent="0.3">
      <c r="A60" s="19"/>
      <c r="B60" s="31"/>
      <c r="C60" s="21"/>
      <c r="D60" s="32"/>
      <c r="E60" s="2"/>
      <c r="F60" s="2"/>
      <c r="G60" s="2"/>
    </row>
    <row r="61" spans="1:7" s="13" customFormat="1" x14ac:dyDescent="0.25">
      <c r="A61" s="10"/>
      <c r="B61" s="18"/>
      <c r="C61" s="5"/>
      <c r="D61" s="30"/>
      <c r="E61" s="2"/>
      <c r="F61" s="2"/>
      <c r="G61" s="2"/>
    </row>
    <row r="62" spans="1:7" s="13" customFormat="1" x14ac:dyDescent="0.25">
      <c r="A62" s="7"/>
      <c r="B62" s="6" t="s">
        <v>48</v>
      </c>
      <c r="C62" s="7" t="s">
        <v>0</v>
      </c>
      <c r="D62" s="25">
        <v>0.02</v>
      </c>
      <c r="E62" s="2"/>
      <c r="F62" s="2"/>
      <c r="G62" s="2"/>
    </row>
    <row r="63" spans="1:7" s="13" customFormat="1" x14ac:dyDescent="0.25">
      <c r="A63" s="7"/>
      <c r="B63" s="8" t="s">
        <v>21</v>
      </c>
      <c r="C63" s="1" t="s">
        <v>0</v>
      </c>
      <c r="D63" s="28">
        <f>1.2*0.06</f>
        <v>7.1999999999999995E-2</v>
      </c>
      <c r="E63" s="2"/>
      <c r="F63" s="2"/>
      <c r="G63" s="2"/>
    </row>
    <row r="64" spans="1:7" s="13" customFormat="1" ht="15.75" thickBot="1" x14ac:dyDescent="0.3">
      <c r="A64" s="19"/>
      <c r="B64" s="31"/>
      <c r="C64" s="21"/>
      <c r="D64" s="32"/>
      <c r="E64" s="2"/>
      <c r="F64" s="2"/>
      <c r="G64" s="2"/>
    </row>
    <row r="65" spans="1:7" s="13" customFormat="1" x14ac:dyDescent="0.25">
      <c r="A65" s="10"/>
      <c r="B65" s="9"/>
      <c r="C65" s="10"/>
      <c r="D65" s="27"/>
      <c r="E65" s="2"/>
      <c r="F65" s="2"/>
      <c r="G65" s="2"/>
    </row>
    <row r="66" spans="1:7" s="13" customFormat="1" x14ac:dyDescent="0.25">
      <c r="A66" s="7"/>
      <c r="B66" s="6" t="s">
        <v>59</v>
      </c>
      <c r="C66" s="7" t="s">
        <v>0</v>
      </c>
      <c r="D66" s="25">
        <v>0.03</v>
      </c>
      <c r="E66" s="2"/>
      <c r="F66" s="2"/>
      <c r="G66" s="2"/>
    </row>
    <row r="67" spans="1:7" s="13" customFormat="1" x14ac:dyDescent="0.25">
      <c r="A67" s="7"/>
      <c r="B67" s="6" t="s">
        <v>61</v>
      </c>
      <c r="C67" s="7" t="s">
        <v>0</v>
      </c>
      <c r="D67" s="25">
        <v>0.6</v>
      </c>
      <c r="E67" s="2"/>
      <c r="F67" s="2"/>
      <c r="G67" s="2"/>
    </row>
    <row r="68" spans="1:7" s="13" customFormat="1" x14ac:dyDescent="0.25">
      <c r="A68" s="7"/>
      <c r="B68" s="6" t="s">
        <v>60</v>
      </c>
      <c r="C68" s="7" t="s">
        <v>0</v>
      </c>
      <c r="D68" s="25">
        <v>0.05</v>
      </c>
      <c r="E68" s="2"/>
      <c r="F68" s="2"/>
      <c r="G68" s="2"/>
    </row>
    <row r="69" spans="1:7" s="13" customFormat="1" ht="15.75" thickBot="1" x14ac:dyDescent="0.3">
      <c r="A69" s="19"/>
      <c r="B69" s="20"/>
      <c r="C69" s="19"/>
      <c r="D69" s="26"/>
      <c r="E69" s="2"/>
      <c r="F69" s="2"/>
      <c r="G69" s="2"/>
    </row>
    <row r="70" spans="1:7" s="13" customFormat="1" x14ac:dyDescent="0.25">
      <c r="A70" s="10"/>
      <c r="B70" s="9"/>
      <c r="C70" s="10"/>
      <c r="D70" s="27"/>
      <c r="E70" s="2"/>
      <c r="F70" s="2"/>
      <c r="G70" s="2"/>
    </row>
    <row r="71" spans="1:7" s="13" customFormat="1" x14ac:dyDescent="0.25">
      <c r="A71" s="7"/>
      <c r="B71" s="34" t="s">
        <v>35</v>
      </c>
      <c r="C71" s="1" t="s">
        <v>0</v>
      </c>
      <c r="D71" s="28">
        <v>0.495</v>
      </c>
      <c r="E71" s="2"/>
      <c r="F71" s="2"/>
      <c r="G71" s="2"/>
    </row>
    <row r="72" spans="1:7" s="13" customFormat="1" x14ac:dyDescent="0.25">
      <c r="A72" s="7"/>
      <c r="B72" s="34" t="s">
        <v>36</v>
      </c>
      <c r="C72" s="1" t="s">
        <v>0</v>
      </c>
      <c r="D72" s="28">
        <v>0.27500000000000002</v>
      </c>
      <c r="E72" s="2"/>
      <c r="F72" s="2"/>
      <c r="G72" s="2"/>
    </row>
    <row r="73" spans="1:7" s="13" customFormat="1" x14ac:dyDescent="0.25">
      <c r="A73" s="7"/>
      <c r="B73" s="34" t="s">
        <v>37</v>
      </c>
      <c r="C73" s="1" t="s">
        <v>0</v>
      </c>
      <c r="D73" s="28">
        <v>1.4279999999999999</v>
      </c>
      <c r="E73" s="2"/>
      <c r="F73" s="2"/>
      <c r="G73" s="2"/>
    </row>
    <row r="74" spans="1:7" s="13" customFormat="1" ht="15.75" thickBot="1" x14ac:dyDescent="0.3">
      <c r="A74" s="19"/>
      <c r="B74" s="36"/>
      <c r="C74" s="21"/>
      <c r="D74" s="32"/>
      <c r="E74" s="2"/>
      <c r="F74" s="2"/>
      <c r="G74" s="2"/>
    </row>
    <row r="75" spans="1:7" s="13" customFormat="1" x14ac:dyDescent="0.25">
      <c r="A75" s="10"/>
      <c r="B75" s="35"/>
      <c r="C75" s="5"/>
      <c r="D75" s="30"/>
      <c r="E75" s="2"/>
      <c r="F75" s="2"/>
      <c r="G75" s="2"/>
    </row>
    <row r="76" spans="1:7" s="13" customFormat="1" x14ac:dyDescent="0.25">
      <c r="A76" s="7"/>
      <c r="B76" s="6" t="s">
        <v>62</v>
      </c>
      <c r="C76" s="7" t="s">
        <v>0</v>
      </c>
      <c r="D76" s="25">
        <v>0.39</v>
      </c>
      <c r="E76" s="2"/>
      <c r="F76" s="2"/>
      <c r="G76" s="2"/>
    </row>
    <row r="77" spans="1:7" s="13" customFormat="1" ht="15.75" thickBot="1" x14ac:dyDescent="0.3">
      <c r="A77" s="19"/>
      <c r="B77" s="19"/>
      <c r="C77" s="19"/>
      <c r="D77" s="19"/>
      <c r="E77" s="2"/>
      <c r="F77" s="2"/>
      <c r="G77" s="2"/>
    </row>
    <row r="78" spans="1:7" x14ac:dyDescent="0.25">
      <c r="A78" s="10"/>
      <c r="B78" s="10"/>
      <c r="C78" s="10"/>
      <c r="D78" s="10"/>
    </row>
    <row r="79" spans="1:7" x14ac:dyDescent="0.25">
      <c r="A79" s="7"/>
      <c r="B79" s="6" t="s">
        <v>63</v>
      </c>
      <c r="C79" s="7" t="s">
        <v>0</v>
      </c>
      <c r="D79" s="25">
        <v>0.26</v>
      </c>
    </row>
    <row r="80" spans="1:7" x14ac:dyDescent="0.25">
      <c r="A80" s="7"/>
      <c r="B80" s="6" t="s">
        <v>64</v>
      </c>
      <c r="C80" s="7" t="s">
        <v>0</v>
      </c>
      <c r="D80" s="25">
        <v>0.04</v>
      </c>
    </row>
    <row r="81" spans="1:4" ht="15.75" thickBot="1" x14ac:dyDescent="0.3">
      <c r="A81" s="19"/>
      <c r="B81" s="20"/>
      <c r="C81" s="19"/>
      <c r="D81" s="26"/>
    </row>
    <row r="82" spans="1:4" x14ac:dyDescent="0.25">
      <c r="A82" s="10"/>
      <c r="B82" s="10"/>
      <c r="C82" s="10"/>
      <c r="D82" s="27"/>
    </row>
    <row r="83" spans="1:4" x14ac:dyDescent="0.25">
      <c r="A83" s="7"/>
      <c r="B83" s="6" t="s">
        <v>54</v>
      </c>
      <c r="C83" s="7" t="s">
        <v>0</v>
      </c>
      <c r="D83" s="25">
        <v>0.16</v>
      </c>
    </row>
  </sheetData>
  <sortState xmlns:xlrd2="http://schemas.microsoft.com/office/spreadsheetml/2017/richdata2" ref="B71:D72">
    <sortCondition ref="B71:B72"/>
  </sortState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Кабель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2021-07-08T11:02:21Z</dcterms:created>
  <dcterms:modified xsi:type="dcterms:W3CDTF">2021-07-12T11:17:53Z</dcterms:modified>
</cp:coreProperties>
</file>