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390"/>
  </bookViews>
  <sheets>
    <sheet name="КАБ+МУФ" sheetId="3" r:id="rId1"/>
  </sheets>
  <calcPr calcId="124519"/>
</workbook>
</file>

<file path=xl/calcChain.xml><?xml version="1.0" encoding="utf-8"?>
<calcChain xmlns="http://schemas.openxmlformats.org/spreadsheetml/2006/main">
  <c r="AQ24" i="3"/>
  <c r="AL32"/>
  <c r="AO32" s="1"/>
  <c r="AL24"/>
  <c r="AO24" s="1"/>
  <c r="AL19"/>
  <c r="AQ19" s="1"/>
  <c r="AL31"/>
  <c r="AO31" s="1"/>
  <c r="AL9"/>
  <c r="AO9" s="1"/>
  <c r="AL10"/>
  <c r="AO10" s="1"/>
  <c r="AL11"/>
  <c r="AQ11" s="1"/>
  <c r="AL12"/>
  <c r="AQ12" s="1"/>
  <c r="AL13"/>
  <c r="AQ13" s="1"/>
  <c r="AL14"/>
  <c r="AO14" s="1"/>
  <c r="AL15"/>
  <c r="AO15" s="1"/>
  <c r="AL16"/>
  <c r="AO16" s="1"/>
  <c r="AL17"/>
  <c r="AQ17" s="1"/>
  <c r="AL18"/>
  <c r="AO18" s="1"/>
  <c r="AL20"/>
  <c r="AO20" s="1"/>
  <c r="AL21"/>
  <c r="AQ21" s="1"/>
  <c r="AL22"/>
  <c r="AQ22" s="1"/>
  <c r="AL23"/>
  <c r="AQ23" s="1"/>
  <c r="AL25"/>
  <c r="AQ25" s="1"/>
  <c r="AL26"/>
  <c r="AQ26" s="1"/>
  <c r="AL27"/>
  <c r="AO27" s="1"/>
  <c r="AL28"/>
  <c r="AO28" s="1"/>
  <c r="AL29"/>
  <c r="AQ29" s="1"/>
  <c r="AL30"/>
  <c r="AQ30" s="1"/>
  <c r="AL33"/>
  <c r="AQ33" s="1"/>
  <c r="AL34"/>
  <c r="AQ34" s="1"/>
  <c r="AL35"/>
  <c r="AL36"/>
  <c r="AQ36" s="1"/>
  <c r="AL37"/>
  <c r="AQ37" s="1"/>
  <c r="AL38"/>
  <c r="AQ38" s="1"/>
  <c r="AL39"/>
  <c r="AO39" s="1"/>
  <c r="AL40"/>
  <c r="AO40" s="1"/>
  <c r="AL41"/>
  <c r="AQ41" s="1"/>
  <c r="AL42"/>
  <c r="AQ42" s="1"/>
  <c r="AL43"/>
  <c r="AO43" s="1"/>
  <c r="AL44"/>
  <c r="AO44" s="1"/>
  <c r="AL45"/>
  <c r="AQ45" s="1"/>
  <c r="AL46"/>
  <c r="AQ46" s="1"/>
  <c r="AL47"/>
  <c r="AO47" s="1"/>
  <c r="AL48"/>
  <c r="AO48" s="1"/>
  <c r="AL49"/>
  <c r="AQ49" s="1"/>
  <c r="AL50"/>
  <c r="AQ50" s="1"/>
  <c r="AL51"/>
  <c r="AO51" s="1"/>
  <c r="AL52"/>
  <c r="AO52" s="1"/>
  <c r="AL53"/>
  <c r="AQ53" s="1"/>
  <c r="AL54"/>
  <c r="AQ54" s="1"/>
  <c r="AQ9" l="1"/>
  <c r="AO23"/>
  <c r="AO30"/>
  <c r="AO22"/>
  <c r="AQ31"/>
  <c r="AQ16"/>
  <c r="AO50"/>
  <c r="AO42"/>
  <c r="AQ52"/>
  <c r="AO53"/>
  <c r="AO45"/>
  <c r="AO37"/>
  <c r="AQ40"/>
  <c r="AO26"/>
  <c r="AO12"/>
  <c r="AQ27"/>
  <c r="AO54"/>
  <c r="AO46"/>
  <c r="AO38"/>
  <c r="AQ44"/>
  <c r="AO13"/>
  <c r="AQ28"/>
  <c r="AO49"/>
  <c r="AO41"/>
  <c r="AQ48"/>
  <c r="AO19"/>
  <c r="AO34"/>
  <c r="AQ15"/>
  <c r="AQ51"/>
  <c r="AQ47"/>
  <c r="AQ43"/>
  <c r="AQ39"/>
  <c r="AO33"/>
  <c r="AO29"/>
  <c r="AO25"/>
  <c r="AO21"/>
  <c r="AO17"/>
  <c r="AO11"/>
  <c r="AQ18"/>
  <c r="AQ14"/>
  <c r="AO36"/>
  <c r="AQ32"/>
  <c r="AQ20"/>
  <c r="AQ10"/>
  <c r="AQ56" s="1"/>
  <c r="AO56" l="1"/>
</calcChain>
</file>

<file path=xl/sharedStrings.xml><?xml version="1.0" encoding="utf-8"?>
<sst xmlns="http://schemas.openxmlformats.org/spreadsheetml/2006/main" count="200" uniqueCount="98">
  <si>
    <t>ТЗБ 7*4*1,2</t>
  </si>
  <si>
    <t>ИКБ-М4П-А24-8.0</t>
  </si>
  <si>
    <t>ОКГМ-01-8х12ЕЗ-(7,0)</t>
  </si>
  <si>
    <t>ОКГМ-01-8х8ЕЗ-(7,0)</t>
  </si>
  <si>
    <t>ОКСТМ-8</t>
  </si>
  <si>
    <t>ОКБ-8</t>
  </si>
  <si>
    <t>ДАО-032К04-08-2,7/0,6-К:0,28А/004Н</t>
  </si>
  <si>
    <t>ДКП-7-6z-4/48</t>
  </si>
  <si>
    <t>ОМЗКГМ 10-01-0,22-96-(7,0)</t>
  </si>
  <si>
    <t>КСППг 1х4х0,9</t>
  </si>
  <si>
    <t>МКСБ 7х4х1,2</t>
  </si>
  <si>
    <t>МКСБ 4х4х1,2</t>
  </si>
  <si>
    <t>ОКЛК-01-5-8-10/125-0,36/0,22-3,5/18-10,0</t>
  </si>
  <si>
    <t>МКСАШп 4х4х1,2 (4каб.)</t>
  </si>
  <si>
    <t>ОМЗКГМ 10-01-022-8-(7,0)</t>
  </si>
  <si>
    <t>ОКД 6х8А-2,7</t>
  </si>
  <si>
    <t>ДПД-П-96У (8х12)-7КН</t>
  </si>
  <si>
    <t>ОКБ-24(G.652.D)-Т</t>
  </si>
  <si>
    <t>ОКГЦ-8А-7</t>
  </si>
  <si>
    <t>ОТМ 3*6Е-2,7кН</t>
  </si>
  <si>
    <t>ОКБ-0,22-6</t>
  </si>
  <si>
    <t>ОГД 8х12А-7,0</t>
  </si>
  <si>
    <t>Ст-ть по сметам</t>
  </si>
  <si>
    <t>№</t>
  </si>
  <si>
    <t>Наименование работ</t>
  </si>
  <si>
    <t>Ед.изм.</t>
  </si>
  <si>
    <t>Кол-во</t>
  </si>
  <si>
    <t>ПК124+30</t>
  </si>
  <si>
    <t>Строительство кабельной канализации</t>
  </si>
  <si>
    <t>Материалы:</t>
  </si>
  <si>
    <t>м.</t>
  </si>
  <si>
    <t>шт.</t>
  </si>
  <si>
    <t>Сигнальная лента, гл.0,7м</t>
  </si>
  <si>
    <t>Монтаж муфт</t>
  </si>
  <si>
    <t>Муфта-труба свинцовая 45*220мм</t>
  </si>
  <si>
    <t>Муфта защитная чугунная С-35 М</t>
  </si>
  <si>
    <t>Канифоль сосновая фасованная в тубах, 23 гр</t>
  </si>
  <si>
    <t>Припой ПОС-40 8мм пруток, уп. массой 10 кг.</t>
  </si>
  <si>
    <t>Кислота стеариновая техническая Т-32 (Стеарин) флюс формовой, туба180гр</t>
  </si>
  <si>
    <t>Бумага кабельная 0.12мм (13 м.)</t>
  </si>
  <si>
    <t>Паста паяльная ПБК-26М</t>
  </si>
  <si>
    <t>Гильза ГП-1-1,2мм L=70мм (в упак-пакете 1000шт)</t>
  </si>
  <si>
    <t>Мастика битумная МБ-70/60</t>
  </si>
  <si>
    <t>МТОК-Б1/216-1КТ3645-К-44</t>
  </si>
  <si>
    <t>Муфта пластмассовая защитная МПЗ</t>
  </si>
  <si>
    <t>Комплект для ввода ОК в муфту МТОК</t>
  </si>
  <si>
    <t>уп.</t>
  </si>
  <si>
    <t>кг</t>
  </si>
  <si>
    <t>ООО"СвязьКоннект"</t>
  </si>
  <si>
    <t>Прокладка кабелей связи/в грунт</t>
  </si>
  <si>
    <r>
      <t xml:space="preserve">Комплект кассеты КТ-3645 </t>
    </r>
    <r>
      <rPr>
        <sz val="8"/>
        <rFont val="Arial"/>
        <family val="2"/>
        <charset val="204"/>
      </rPr>
      <t>(полн.комплект)</t>
    </r>
  </si>
  <si>
    <t>ПК231+7</t>
  </si>
  <si>
    <t>ПАО"Ростелеком"</t>
  </si>
  <si>
    <t>МТОК-Л7/48-1КС1645</t>
  </si>
  <si>
    <t>ПК234</t>
  </si>
  <si>
    <t>ПК336-337</t>
  </si>
  <si>
    <t>ПАО"Вымпелком"</t>
  </si>
  <si>
    <t>МТОК-К6/108-1КТ3645-К</t>
  </si>
  <si>
    <t>Гильза КДЗС4525 (10 шт. в уп.)</t>
  </si>
  <si>
    <t>ПК342</t>
  </si>
  <si>
    <t>АО"Воентелеком"</t>
  </si>
  <si>
    <t>МКСГ 7*4*1,2</t>
  </si>
  <si>
    <t>ПК344</t>
  </si>
  <si>
    <t>ООО"Ситикомм"</t>
  </si>
  <si>
    <t>ПК363</t>
  </si>
  <si>
    <t>ПК366</t>
  </si>
  <si>
    <t>ПК369+56</t>
  </si>
  <si>
    <t>ПК374+67</t>
  </si>
  <si>
    <t>Муфта п/э МПП 0,5-1х4</t>
  </si>
  <si>
    <t>ПК385+42</t>
  </si>
  <si>
    <t>ПК391+73</t>
  </si>
  <si>
    <t>ПК406</t>
  </si>
  <si>
    <t>ФГУП ИТАР-ТАСС</t>
  </si>
  <si>
    <t>Муфта-труба свинцовая 37*190мм</t>
  </si>
  <si>
    <t>ПК415-421</t>
  </si>
  <si>
    <t>ПК419</t>
  </si>
  <si>
    <t>ПК420+33</t>
  </si>
  <si>
    <t>ПК421</t>
  </si>
  <si>
    <t>ПК490+39</t>
  </si>
  <si>
    <t>ЗКП 1*4*1,2</t>
  </si>
  <si>
    <t>Муфта сигнально-блокировочная тупиковая МСБТ-2</t>
  </si>
  <si>
    <t>ПК539</t>
  </si>
  <si>
    <t>ПК773</t>
  </si>
  <si>
    <t>ПК775</t>
  </si>
  <si>
    <t>ПАО"Мегафон"</t>
  </si>
  <si>
    <t>ПК297</t>
  </si>
  <si>
    <t>ПК302-318</t>
  </si>
  <si>
    <t>ПК324+75</t>
  </si>
  <si>
    <t>ПК329+40</t>
  </si>
  <si>
    <t>ПК332+70</t>
  </si>
  <si>
    <t>Общ.      Кол-во</t>
  </si>
  <si>
    <t>ПК759</t>
  </si>
  <si>
    <t>ПК760</t>
  </si>
  <si>
    <t>ПК790+25</t>
  </si>
  <si>
    <t>ДПС-П-96У (8х12)-10КН</t>
  </si>
  <si>
    <t>Ст-ть за ед</t>
  </si>
  <si>
    <t>Общ. Цена</t>
  </si>
  <si>
    <t>Итого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</si>
</sst>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3" fillId="0" borderId="0" xfId="0" applyFont="1"/>
    <xf numFmtId="0" fontId="0" fillId="0" borderId="3" xfId="0" applyBorder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top"/>
    </xf>
    <xf numFmtId="0" fontId="0" fillId="3" borderId="0" xfId="0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5" xfId="0" applyFont="1" applyFill="1" applyBorder="1" applyAlignment="1">
      <alignment horizontal="center" vertical="center"/>
    </xf>
    <xf numFmtId="0" fontId="0" fillId="15" borderId="3" xfId="0" applyFill="1" applyBorder="1" applyAlignment="1">
      <alignment horizontal="center" vertical="center"/>
    </xf>
    <xf numFmtId="0" fontId="2" fillId="14" borderId="3" xfId="0" applyFont="1" applyFill="1" applyBorder="1" applyAlignment="1">
      <alignment horizontal="center" vertical="center"/>
    </xf>
    <xf numFmtId="0" fontId="0" fillId="6" borderId="0" xfId="0" applyFill="1"/>
    <xf numFmtId="0" fontId="0" fillId="7" borderId="0" xfId="0" applyFill="1"/>
    <xf numFmtId="0" fontId="0" fillId="16" borderId="0" xfId="0" applyFill="1"/>
    <xf numFmtId="0" fontId="2" fillId="16" borderId="1" xfId="0" applyFont="1" applyFill="1" applyBorder="1" applyAlignment="1">
      <alignment horizontal="center" vertical="center"/>
    </xf>
    <xf numFmtId="0" fontId="2" fillId="16" borderId="5" xfId="0" applyFont="1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0" fillId="17" borderId="0" xfId="0" applyFill="1"/>
    <xf numFmtId="0" fontId="2" fillId="17" borderId="1" xfId="0" applyFont="1" applyFill="1" applyBorder="1" applyAlignment="1">
      <alignment horizontal="center" vertical="center"/>
    </xf>
    <xf numFmtId="0" fontId="2" fillId="17" borderId="5" xfId="0" applyFont="1" applyFill="1" applyBorder="1" applyAlignment="1">
      <alignment horizontal="center" vertical="center"/>
    </xf>
    <xf numFmtId="0" fontId="0" fillId="17" borderId="3" xfId="0" applyFill="1" applyBorder="1" applyAlignment="1">
      <alignment horizontal="center" vertical="center"/>
    </xf>
    <xf numFmtId="0" fontId="2" fillId="17" borderId="3" xfId="0" applyFont="1" applyFill="1" applyBorder="1" applyAlignment="1">
      <alignment horizontal="center" vertical="center"/>
    </xf>
    <xf numFmtId="0" fontId="0" fillId="18" borderId="0" xfId="0" applyFill="1"/>
    <xf numFmtId="0" fontId="2" fillId="18" borderId="1" xfId="0" applyFont="1" applyFill="1" applyBorder="1" applyAlignment="1">
      <alignment horizontal="center" vertical="center"/>
    </xf>
    <xf numFmtId="0" fontId="2" fillId="18" borderId="5" xfId="0" applyFont="1" applyFill="1" applyBorder="1" applyAlignment="1">
      <alignment horizontal="center" vertical="center"/>
    </xf>
    <xf numFmtId="0" fontId="0" fillId="18" borderId="3" xfId="0" applyFill="1" applyBorder="1" applyAlignment="1">
      <alignment horizontal="center" vertical="center"/>
    </xf>
    <xf numFmtId="0" fontId="2" fillId="18" borderId="3" xfId="0" applyFont="1" applyFill="1" applyBorder="1" applyAlignment="1">
      <alignment horizontal="center" vertical="center"/>
    </xf>
    <xf numFmtId="0" fontId="0" fillId="19" borderId="0" xfId="0" applyFill="1"/>
    <xf numFmtId="0" fontId="2" fillId="19" borderId="1" xfId="0" applyFont="1" applyFill="1" applyBorder="1" applyAlignment="1">
      <alignment horizontal="center" vertical="center"/>
    </xf>
    <xf numFmtId="0" fontId="2" fillId="19" borderId="5" xfId="0" applyFont="1" applyFill="1" applyBorder="1" applyAlignment="1">
      <alignment horizontal="center" vertical="center"/>
    </xf>
    <xf numFmtId="0" fontId="0" fillId="19" borderId="3" xfId="0" applyFill="1" applyBorder="1" applyAlignment="1">
      <alignment horizontal="center" vertical="center"/>
    </xf>
    <xf numFmtId="0" fontId="2" fillId="19" borderId="3" xfId="0" applyFont="1" applyFill="1" applyBorder="1" applyAlignment="1">
      <alignment horizontal="center" vertical="center"/>
    </xf>
    <xf numFmtId="0" fontId="0" fillId="20" borderId="0" xfId="0" applyFill="1"/>
    <xf numFmtId="0" fontId="2" fillId="20" borderId="1" xfId="0" applyFont="1" applyFill="1" applyBorder="1" applyAlignment="1">
      <alignment horizontal="center" vertical="center"/>
    </xf>
    <xf numFmtId="0" fontId="2" fillId="20" borderId="5" xfId="0" applyFont="1" applyFill="1" applyBorder="1" applyAlignment="1">
      <alignment horizontal="center" vertical="center"/>
    </xf>
    <xf numFmtId="0" fontId="0" fillId="20" borderId="3" xfId="0" applyFill="1" applyBorder="1" applyAlignment="1">
      <alignment horizontal="center" vertical="center"/>
    </xf>
    <xf numFmtId="0" fontId="2" fillId="20" borderId="3" xfId="0" applyFont="1" applyFill="1" applyBorder="1" applyAlignment="1">
      <alignment horizontal="center" vertical="center"/>
    </xf>
    <xf numFmtId="0" fontId="0" fillId="15" borderId="0" xfId="0" applyFill="1"/>
    <xf numFmtId="0" fontId="2" fillId="15" borderId="3" xfId="0" applyFont="1" applyFill="1" applyBorder="1" applyAlignment="1">
      <alignment horizontal="center" vertical="center"/>
    </xf>
    <xf numFmtId="0" fontId="0" fillId="21" borderId="0" xfId="0" applyFill="1"/>
    <xf numFmtId="0" fontId="2" fillId="21" borderId="1" xfId="0" applyFont="1" applyFill="1" applyBorder="1" applyAlignment="1">
      <alignment horizontal="center" vertical="center"/>
    </xf>
    <xf numFmtId="0" fontId="2" fillId="21" borderId="5" xfId="0" applyFont="1" applyFill="1" applyBorder="1" applyAlignment="1">
      <alignment horizontal="center" vertical="center"/>
    </xf>
    <xf numFmtId="0" fontId="0" fillId="21" borderId="3" xfId="0" applyFill="1" applyBorder="1" applyAlignment="1">
      <alignment horizontal="center" vertical="center"/>
    </xf>
    <xf numFmtId="0" fontId="2" fillId="21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0" fillId="5" borderId="0" xfId="0" applyFill="1"/>
    <xf numFmtId="0" fontId="0" fillId="22" borderId="0" xfId="0" applyFill="1"/>
    <xf numFmtId="0" fontId="2" fillId="22" borderId="1" xfId="0" applyFont="1" applyFill="1" applyBorder="1" applyAlignment="1">
      <alignment horizontal="center" vertical="center"/>
    </xf>
    <xf numFmtId="0" fontId="2" fillId="22" borderId="5" xfId="0" applyFont="1" applyFill="1" applyBorder="1" applyAlignment="1">
      <alignment horizontal="center" vertical="center"/>
    </xf>
    <xf numFmtId="0" fontId="0" fillId="22" borderId="3" xfId="0" applyFill="1" applyBorder="1" applyAlignment="1">
      <alignment horizontal="center" vertical="center"/>
    </xf>
    <xf numFmtId="0" fontId="2" fillId="22" borderId="3" xfId="0" applyFont="1" applyFill="1" applyBorder="1" applyAlignment="1">
      <alignment horizontal="center" vertical="center"/>
    </xf>
    <xf numFmtId="0" fontId="0" fillId="23" borderId="0" xfId="0" applyFill="1"/>
    <xf numFmtId="0" fontId="2" fillId="23" borderId="1" xfId="0" applyFont="1" applyFill="1" applyBorder="1" applyAlignment="1">
      <alignment horizontal="center" vertical="center"/>
    </xf>
    <xf numFmtId="0" fontId="2" fillId="23" borderId="5" xfId="0" applyFont="1" applyFill="1" applyBorder="1" applyAlignment="1">
      <alignment horizontal="center" vertical="center"/>
    </xf>
    <xf numFmtId="0" fontId="0" fillId="23" borderId="3" xfId="0" applyFill="1" applyBorder="1" applyAlignment="1">
      <alignment horizontal="center" vertical="center"/>
    </xf>
    <xf numFmtId="0" fontId="2" fillId="23" borderId="3" xfId="0" applyFont="1" applyFill="1" applyBorder="1" applyAlignment="1">
      <alignment horizontal="center" vertical="center"/>
    </xf>
    <xf numFmtId="0" fontId="0" fillId="24" borderId="0" xfId="0" applyFill="1"/>
    <xf numFmtId="0" fontId="2" fillId="24" borderId="1" xfId="0" applyFont="1" applyFill="1" applyBorder="1" applyAlignment="1">
      <alignment horizontal="center" vertical="center"/>
    </xf>
    <xf numFmtId="0" fontId="2" fillId="24" borderId="5" xfId="0" applyFont="1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2" fillId="24" borderId="3" xfId="0" applyFont="1" applyFill="1" applyBorder="1" applyAlignment="1">
      <alignment horizontal="center" vertical="center"/>
    </xf>
    <xf numFmtId="0" fontId="0" fillId="25" borderId="0" xfId="0" applyFill="1"/>
    <xf numFmtId="0" fontId="2" fillId="25" borderId="1" xfId="0" applyFont="1" applyFill="1" applyBorder="1" applyAlignment="1">
      <alignment horizontal="center" vertical="center"/>
    </xf>
    <xf numFmtId="0" fontId="2" fillId="25" borderId="5" xfId="0" applyFont="1" applyFill="1" applyBorder="1" applyAlignment="1">
      <alignment horizontal="center" vertical="center"/>
    </xf>
    <xf numFmtId="0" fontId="0" fillId="25" borderId="3" xfId="0" applyFill="1" applyBorder="1" applyAlignment="1">
      <alignment horizontal="center" vertical="center"/>
    </xf>
    <xf numFmtId="0" fontId="2" fillId="25" borderId="3" xfId="0" applyFont="1" applyFill="1" applyBorder="1" applyAlignment="1">
      <alignment horizontal="center" vertical="center"/>
    </xf>
    <xf numFmtId="0" fontId="0" fillId="26" borderId="0" xfId="0" applyFill="1"/>
    <xf numFmtId="0" fontId="2" fillId="26" borderId="1" xfId="0" applyFont="1" applyFill="1" applyBorder="1" applyAlignment="1">
      <alignment horizontal="center" vertical="center"/>
    </xf>
    <xf numFmtId="0" fontId="2" fillId="26" borderId="5" xfId="0" applyFont="1" applyFill="1" applyBorder="1" applyAlignment="1">
      <alignment horizontal="center" vertical="center"/>
    </xf>
    <xf numFmtId="0" fontId="0" fillId="26" borderId="3" xfId="0" applyFill="1" applyBorder="1" applyAlignment="1">
      <alignment horizontal="center" vertical="center"/>
    </xf>
    <xf numFmtId="0" fontId="2" fillId="26" borderId="3" xfId="0" applyFont="1" applyFill="1" applyBorder="1" applyAlignment="1">
      <alignment horizontal="center" vertical="center"/>
    </xf>
    <xf numFmtId="0" fontId="0" fillId="27" borderId="0" xfId="0" applyFill="1"/>
    <xf numFmtId="0" fontId="2" fillId="27" borderId="1" xfId="0" applyFont="1" applyFill="1" applyBorder="1" applyAlignment="1">
      <alignment horizontal="center" vertical="center"/>
    </xf>
    <xf numFmtId="0" fontId="2" fillId="27" borderId="5" xfId="0" applyFont="1" applyFill="1" applyBorder="1" applyAlignment="1">
      <alignment horizontal="center" vertical="center"/>
    </xf>
    <xf numFmtId="0" fontId="0" fillId="27" borderId="3" xfId="0" applyFill="1" applyBorder="1" applyAlignment="1">
      <alignment horizontal="center" vertical="center"/>
    </xf>
    <xf numFmtId="0" fontId="2" fillId="27" borderId="3" xfId="0" applyFont="1" applyFill="1" applyBorder="1" applyAlignment="1">
      <alignment horizontal="center" vertical="center"/>
    </xf>
    <xf numFmtId="0" fontId="0" fillId="28" borderId="0" xfId="0" applyFill="1"/>
    <xf numFmtId="0" fontId="2" fillId="28" borderId="1" xfId="0" applyFont="1" applyFill="1" applyBorder="1" applyAlignment="1">
      <alignment horizontal="center" vertical="center"/>
    </xf>
    <xf numFmtId="0" fontId="2" fillId="28" borderId="5" xfId="0" applyFont="1" applyFill="1" applyBorder="1" applyAlignment="1">
      <alignment horizontal="center" vertical="center"/>
    </xf>
    <xf numFmtId="0" fontId="0" fillId="28" borderId="3" xfId="0" applyFill="1" applyBorder="1" applyAlignment="1">
      <alignment horizontal="center" vertical="center"/>
    </xf>
    <xf numFmtId="0" fontId="2" fillId="28" borderId="3" xfId="0" applyFont="1" applyFill="1" applyBorder="1" applyAlignment="1">
      <alignment horizontal="center" vertical="center"/>
    </xf>
    <xf numFmtId="0" fontId="2" fillId="22" borderId="7" xfId="0" applyFont="1" applyFill="1" applyBorder="1" applyAlignment="1">
      <alignment horizontal="center" vertical="center"/>
    </xf>
    <xf numFmtId="0" fontId="0" fillId="22" borderId="6" xfId="0" applyFill="1" applyBorder="1" applyAlignment="1">
      <alignment horizontal="center" vertical="center"/>
    </xf>
    <xf numFmtId="0" fontId="2" fillId="22" borderId="6" xfId="0" applyFont="1" applyFill="1" applyBorder="1" applyAlignment="1">
      <alignment horizontal="center" vertical="center"/>
    </xf>
    <xf numFmtId="0" fontId="0" fillId="0" borderId="5" xfId="0" applyBorder="1"/>
    <xf numFmtId="0" fontId="5" fillId="0" borderId="3" xfId="0" applyFont="1" applyBorder="1"/>
    <xf numFmtId="0" fontId="3" fillId="2" borderId="3" xfId="0" applyFont="1" applyFill="1" applyBorder="1" applyAlignment="1">
      <alignment horizontal="left" vertical="top"/>
    </xf>
    <xf numFmtId="0" fontId="0" fillId="0" borderId="21" xfId="0" applyBorder="1"/>
    <xf numFmtId="0" fontId="0" fillId="0" borderId="23" xfId="0" applyBorder="1"/>
    <xf numFmtId="0" fontId="0" fillId="0" borderId="15" xfId="0" applyBorder="1"/>
    <xf numFmtId="2" fontId="0" fillId="0" borderId="0" xfId="0" applyNumberFormat="1"/>
    <xf numFmtId="2" fontId="0" fillId="0" borderId="22" xfId="0" applyNumberFormat="1" applyBorder="1"/>
    <xf numFmtId="2" fontId="0" fillId="0" borderId="24" xfId="0" applyNumberFormat="1" applyBorder="1"/>
    <xf numFmtId="2" fontId="0" fillId="0" borderId="7" xfId="0" applyNumberFormat="1" applyBorder="1"/>
    <xf numFmtId="2" fontId="0" fillId="0" borderId="6" xfId="0" applyNumberFormat="1" applyBorder="1"/>
    <xf numFmtId="4" fontId="0" fillId="0" borderId="24" xfId="0" applyNumberFormat="1" applyBorder="1"/>
    <xf numFmtId="4" fontId="0" fillId="0" borderId="0" xfId="0" applyNumberFormat="1"/>
    <xf numFmtId="4" fontId="0" fillId="0" borderId="23" xfId="0" applyNumberFormat="1" applyBorder="1"/>
    <xf numFmtId="0" fontId="2" fillId="6" borderId="11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12" borderId="13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 wrapText="1"/>
    </xf>
    <xf numFmtId="0" fontId="2" fillId="13" borderId="16" xfId="0" applyFont="1" applyFill="1" applyBorder="1" applyAlignment="1">
      <alignment horizontal="center" vertical="center" wrapText="1"/>
    </xf>
    <xf numFmtId="0" fontId="2" fillId="13" borderId="17" xfId="0" applyFont="1" applyFill="1" applyBorder="1" applyAlignment="1">
      <alignment horizontal="center" vertical="center" wrapText="1"/>
    </xf>
    <xf numFmtId="0" fontId="2" fillId="14" borderId="9" xfId="0" applyFont="1" applyFill="1" applyBorder="1" applyAlignment="1">
      <alignment horizontal="center" vertical="center" wrapText="1"/>
    </xf>
    <xf numFmtId="0" fontId="2" fillId="14" borderId="10" xfId="0" applyFont="1" applyFill="1" applyBorder="1" applyAlignment="1">
      <alignment horizontal="center" vertical="center" wrapText="1"/>
    </xf>
    <xf numFmtId="0" fontId="2" fillId="20" borderId="13" xfId="0" applyFont="1" applyFill="1" applyBorder="1" applyAlignment="1">
      <alignment horizontal="center" vertical="center" wrapText="1"/>
    </xf>
    <xf numFmtId="0" fontId="2" fillId="20" borderId="14" xfId="0" applyFont="1" applyFill="1" applyBorder="1" applyAlignment="1">
      <alignment horizontal="center" vertical="center" wrapText="1"/>
    </xf>
    <xf numFmtId="0" fontId="2" fillId="21" borderId="13" xfId="0" applyFont="1" applyFill="1" applyBorder="1" applyAlignment="1">
      <alignment horizontal="center" vertical="center" wrapText="1"/>
    </xf>
    <xf numFmtId="0" fontId="2" fillId="21" borderId="14" xfId="0" applyFont="1" applyFill="1" applyBorder="1" applyAlignment="1">
      <alignment horizontal="center" vertical="center" wrapText="1"/>
    </xf>
    <xf numFmtId="0" fontId="2" fillId="15" borderId="9" xfId="0" applyFont="1" applyFill="1" applyBorder="1" applyAlignment="1">
      <alignment horizontal="center"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16" borderId="13" xfId="0" applyFont="1" applyFill="1" applyBorder="1" applyAlignment="1">
      <alignment horizontal="center" vertical="center" wrapText="1"/>
    </xf>
    <xf numFmtId="0" fontId="2" fillId="16" borderId="14" xfId="0" applyFont="1" applyFill="1" applyBorder="1" applyAlignment="1">
      <alignment horizontal="center" vertical="center" wrapText="1"/>
    </xf>
    <xf numFmtId="0" fontId="2" fillId="17" borderId="13" xfId="0" applyFont="1" applyFill="1" applyBorder="1" applyAlignment="1">
      <alignment horizontal="center" vertical="center" wrapText="1"/>
    </xf>
    <xf numFmtId="0" fontId="2" fillId="17" borderId="14" xfId="0" applyFont="1" applyFill="1" applyBorder="1" applyAlignment="1">
      <alignment horizontal="center" vertical="center" wrapText="1"/>
    </xf>
    <xf numFmtId="0" fontId="2" fillId="18" borderId="16" xfId="0" applyFont="1" applyFill="1" applyBorder="1" applyAlignment="1">
      <alignment horizontal="center" vertical="center" wrapText="1"/>
    </xf>
    <xf numFmtId="0" fontId="2" fillId="18" borderId="17" xfId="0" applyFont="1" applyFill="1" applyBorder="1" applyAlignment="1">
      <alignment horizontal="center" vertical="center" wrapText="1"/>
    </xf>
    <xf numFmtId="0" fontId="2" fillId="19" borderId="13" xfId="0" applyFont="1" applyFill="1" applyBorder="1" applyAlignment="1">
      <alignment horizontal="center" vertical="center" wrapText="1"/>
    </xf>
    <xf numFmtId="0" fontId="2" fillId="19" borderId="14" xfId="0" applyFont="1" applyFill="1" applyBorder="1" applyAlignment="1">
      <alignment horizontal="center" vertical="center" wrapText="1"/>
    </xf>
    <xf numFmtId="0" fontId="2" fillId="22" borderId="13" xfId="0" applyFont="1" applyFill="1" applyBorder="1" applyAlignment="1">
      <alignment horizontal="center" vertical="center" wrapText="1"/>
    </xf>
    <xf numFmtId="0" fontId="2" fillId="22" borderId="14" xfId="0" applyFont="1" applyFill="1" applyBorder="1" applyAlignment="1">
      <alignment horizontal="center" vertical="center" wrapText="1"/>
    </xf>
    <xf numFmtId="0" fontId="2" fillId="23" borderId="13" xfId="0" applyFont="1" applyFill="1" applyBorder="1" applyAlignment="1">
      <alignment horizontal="center" vertical="center" wrapText="1"/>
    </xf>
    <xf numFmtId="0" fontId="2" fillId="23" borderId="14" xfId="0" applyFont="1" applyFill="1" applyBorder="1" applyAlignment="1">
      <alignment horizontal="center" vertical="center" wrapText="1"/>
    </xf>
    <xf numFmtId="0" fontId="2" fillId="24" borderId="13" xfId="0" applyFont="1" applyFill="1" applyBorder="1" applyAlignment="1">
      <alignment horizontal="center" vertical="center" wrapText="1"/>
    </xf>
    <xf numFmtId="0" fontId="2" fillId="24" borderId="14" xfId="0" applyFont="1" applyFill="1" applyBorder="1" applyAlignment="1">
      <alignment horizontal="center" vertical="center" wrapText="1"/>
    </xf>
    <xf numFmtId="0" fontId="2" fillId="25" borderId="13" xfId="0" applyFont="1" applyFill="1" applyBorder="1" applyAlignment="1">
      <alignment horizontal="center" vertical="center" wrapText="1"/>
    </xf>
    <xf numFmtId="0" fontId="2" fillId="25" borderId="14" xfId="0" applyFont="1" applyFill="1" applyBorder="1" applyAlignment="1">
      <alignment horizontal="center" vertical="center" wrapText="1"/>
    </xf>
    <xf numFmtId="0" fontId="2" fillId="26" borderId="9" xfId="0" applyFont="1" applyFill="1" applyBorder="1" applyAlignment="1">
      <alignment horizontal="center" vertical="center" wrapText="1"/>
    </xf>
    <xf numFmtId="0" fontId="2" fillId="26" borderId="10" xfId="0" applyFont="1" applyFill="1" applyBorder="1" applyAlignment="1">
      <alignment horizontal="center" vertical="center" wrapText="1"/>
    </xf>
    <xf numFmtId="0" fontId="2" fillId="27" borderId="13" xfId="0" applyFont="1" applyFill="1" applyBorder="1" applyAlignment="1">
      <alignment horizontal="center" vertical="center" wrapText="1"/>
    </xf>
    <xf numFmtId="0" fontId="2" fillId="27" borderId="1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2" fontId="2" fillId="0" borderId="13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2" fontId="2" fillId="0" borderId="14" xfId="0" applyNumberFormat="1" applyFont="1" applyBorder="1" applyAlignment="1">
      <alignment horizontal="center" wrapText="1"/>
    </xf>
    <xf numFmtId="0" fontId="2" fillId="28" borderId="9" xfId="0" applyFont="1" applyFill="1" applyBorder="1" applyAlignment="1">
      <alignment horizontal="center" vertical="center" wrapText="1"/>
    </xf>
    <xf numFmtId="0" fontId="2" fillId="28" borderId="10" xfId="0" applyFont="1" applyFill="1" applyBorder="1" applyAlignment="1">
      <alignment horizontal="center" vertical="center" wrapText="1"/>
    </xf>
    <xf numFmtId="0" fontId="2" fillId="22" borderId="2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106"/>
  <sheetViews>
    <sheetView tabSelected="1" topLeftCell="A16" workbookViewId="0">
      <pane xSplit="2" topLeftCell="V1" activePane="topRight" state="frozen"/>
      <selection pane="topRight" activeCell="AX20" sqref="AX20"/>
    </sheetView>
  </sheetViews>
  <sheetFormatPr defaultRowHeight="12.75"/>
  <cols>
    <col min="1" max="1" width="6.7109375" style="3" customWidth="1"/>
    <col min="2" max="2" width="35.85546875" style="3" customWidth="1"/>
    <col min="3" max="3" width="7.7109375" style="3" customWidth="1"/>
    <col min="4" max="4" width="10.5703125" style="18" customWidth="1"/>
    <col min="5" max="5" width="12" style="18" customWidth="1"/>
    <col min="6" max="6" width="11.85546875" style="14" customWidth="1"/>
    <col min="7" max="7" width="11.7109375" style="35" customWidth="1"/>
    <col min="8" max="8" width="10.5703125" style="40" customWidth="1"/>
    <col min="9" max="9" width="10.42578125" style="45" customWidth="1"/>
    <col min="10" max="10" width="10" style="50" customWidth="1"/>
    <col min="11" max="11" width="11.28515625" style="55" customWidth="1"/>
    <col min="12" max="12" width="11.85546875" style="60" customWidth="1"/>
    <col min="13" max="13" width="11.7109375" style="65" customWidth="1"/>
    <col min="14" max="14" width="10.28515625" style="26" customWidth="1"/>
    <col min="15" max="15" width="10.42578125" style="73" customWidth="1"/>
    <col min="16" max="16" width="11.5703125" style="74" customWidth="1"/>
    <col min="17" max="17" width="11.42578125" style="75" customWidth="1"/>
    <col min="18" max="18" width="12.85546875" style="80" customWidth="1"/>
    <col min="19" max="19" width="11.85546875" style="85" customWidth="1"/>
    <col min="20" max="20" width="11.28515625" style="90" customWidth="1"/>
    <col min="21" max="21" width="12" style="95" customWidth="1"/>
    <col min="22" max="22" width="11.5703125" style="102" hidden="1" customWidth="1"/>
    <col min="23" max="23" width="11.85546875" style="100" hidden="1" customWidth="1"/>
    <col min="24" max="24" width="11.7109375" style="108" hidden="1" customWidth="1"/>
    <col min="25" max="25" width="11.28515625" style="109" hidden="1" customWidth="1"/>
    <col min="26" max="26" width="11.5703125" style="114" hidden="1" customWidth="1"/>
    <col min="27" max="27" width="12.42578125" style="85" hidden="1" customWidth="1"/>
    <col min="28" max="28" width="11.5703125" style="119" hidden="1" customWidth="1"/>
    <col min="29" max="29" width="11.140625" style="124" hidden="1" customWidth="1"/>
    <col min="30" max="30" width="11.5703125" style="129" hidden="1" customWidth="1"/>
    <col min="31" max="31" width="11.5703125" style="134" hidden="1" customWidth="1"/>
    <col min="32" max="32" width="10.7109375" style="108" hidden="1" customWidth="1"/>
    <col min="33" max="33" width="10.42578125" style="108" hidden="1" customWidth="1"/>
    <col min="34" max="34" width="10.5703125" style="108" hidden="1" customWidth="1"/>
    <col min="35" max="35" width="11.28515625" style="108" hidden="1" customWidth="1"/>
    <col min="36" max="36" width="11" style="139" hidden="1" customWidth="1"/>
    <col min="37" max="37" width="11.140625" style="109" hidden="1" customWidth="1"/>
    <col min="38" max="38" width="11.85546875" customWidth="1"/>
    <col min="39" max="39" width="5.7109375" hidden="1" customWidth="1"/>
    <col min="40" max="40" width="11.28515625" hidden="1" customWidth="1"/>
    <col min="41" max="41" width="14.42578125" style="153" hidden="1" customWidth="1"/>
    <col min="42" max="42" width="0" hidden="1" customWidth="1"/>
    <col min="43" max="43" width="14.42578125" style="153" hidden="1" customWidth="1"/>
  </cols>
  <sheetData>
    <row r="1" spans="1:43" ht="13.5" thickBot="1"/>
    <row r="2" spans="1:43" ht="12.75" customHeight="1" thickBot="1">
      <c r="A2" s="235" t="s">
        <v>23</v>
      </c>
      <c r="B2" s="235" t="s">
        <v>24</v>
      </c>
      <c r="C2" s="4"/>
      <c r="D2" s="232" t="s">
        <v>27</v>
      </c>
      <c r="E2" s="167"/>
      <c r="F2" s="34" t="s">
        <v>51</v>
      </c>
      <c r="G2" s="36" t="s">
        <v>54</v>
      </c>
      <c r="H2" s="41" t="s">
        <v>55</v>
      </c>
      <c r="I2" s="46" t="s">
        <v>59</v>
      </c>
      <c r="J2" s="51" t="s">
        <v>62</v>
      </c>
      <c r="K2" s="56" t="s">
        <v>64</v>
      </c>
      <c r="L2" s="61" t="s">
        <v>65</v>
      </c>
      <c r="M2" s="66" t="s">
        <v>66</v>
      </c>
      <c r="N2" s="161" t="s">
        <v>67</v>
      </c>
      <c r="O2" s="162"/>
      <c r="P2" s="30" t="s">
        <v>69</v>
      </c>
      <c r="Q2" s="76" t="s">
        <v>70</v>
      </c>
      <c r="R2" s="81" t="s">
        <v>71</v>
      </c>
      <c r="S2" s="86" t="s">
        <v>74</v>
      </c>
      <c r="T2" s="91" t="s">
        <v>75</v>
      </c>
      <c r="U2" s="96" t="s">
        <v>76</v>
      </c>
      <c r="V2" s="103" t="s">
        <v>77</v>
      </c>
      <c r="W2" s="69" t="s">
        <v>78</v>
      </c>
      <c r="X2" s="22" t="s">
        <v>81</v>
      </c>
      <c r="Y2" s="110" t="s">
        <v>91</v>
      </c>
      <c r="Z2" s="115" t="s">
        <v>92</v>
      </c>
      <c r="AA2" s="86" t="s">
        <v>82</v>
      </c>
      <c r="AB2" s="120" t="s">
        <v>83</v>
      </c>
      <c r="AC2" s="125" t="s">
        <v>93</v>
      </c>
      <c r="AD2" s="130" t="s">
        <v>85</v>
      </c>
      <c r="AE2" s="135" t="s">
        <v>86</v>
      </c>
      <c r="AF2" s="215" t="s">
        <v>87</v>
      </c>
      <c r="AG2" s="216"/>
      <c r="AH2" s="216"/>
      <c r="AI2" s="217"/>
      <c r="AJ2" s="140" t="s">
        <v>88</v>
      </c>
      <c r="AK2" s="110" t="s">
        <v>89</v>
      </c>
      <c r="AL2" s="227" t="s">
        <v>90</v>
      </c>
      <c r="AN2" s="218" t="s">
        <v>95</v>
      </c>
      <c r="AO2" s="221" t="s">
        <v>96</v>
      </c>
      <c r="AP2" s="218" t="s">
        <v>22</v>
      </c>
      <c r="AQ2" s="221" t="s">
        <v>96</v>
      </c>
    </row>
    <row r="3" spans="1:43" ht="12.75" customHeight="1">
      <c r="A3" s="235"/>
      <c r="B3" s="235"/>
      <c r="C3" s="235" t="s">
        <v>25</v>
      </c>
      <c r="D3" s="232" t="s">
        <v>52</v>
      </c>
      <c r="E3" s="168" t="s">
        <v>48</v>
      </c>
      <c r="F3" s="165" t="s">
        <v>52</v>
      </c>
      <c r="G3" s="170" t="s">
        <v>52</v>
      </c>
      <c r="H3" s="172" t="s">
        <v>56</v>
      </c>
      <c r="I3" s="174" t="s">
        <v>60</v>
      </c>
      <c r="J3" s="177" t="s">
        <v>63</v>
      </c>
      <c r="K3" s="179" t="s">
        <v>52</v>
      </c>
      <c r="L3" s="181" t="s">
        <v>48</v>
      </c>
      <c r="M3" s="183" t="s">
        <v>60</v>
      </c>
      <c r="N3" s="161" t="s">
        <v>52</v>
      </c>
      <c r="O3" s="163" t="s">
        <v>63</v>
      </c>
      <c r="P3" s="193" t="s">
        <v>60</v>
      </c>
      <c r="Q3" s="195" t="s">
        <v>52</v>
      </c>
      <c r="R3" s="197" t="s">
        <v>72</v>
      </c>
      <c r="S3" s="199" t="s">
        <v>48</v>
      </c>
      <c r="T3" s="201" t="s">
        <v>52</v>
      </c>
      <c r="U3" s="185" t="s">
        <v>72</v>
      </c>
      <c r="V3" s="187" t="s">
        <v>52</v>
      </c>
      <c r="W3" s="189" t="s">
        <v>60</v>
      </c>
      <c r="X3" s="191" t="s">
        <v>52</v>
      </c>
      <c r="Y3" s="203" t="s">
        <v>52</v>
      </c>
      <c r="Z3" s="205" t="s">
        <v>52</v>
      </c>
      <c r="AA3" s="199" t="s">
        <v>48</v>
      </c>
      <c r="AB3" s="207" t="s">
        <v>52</v>
      </c>
      <c r="AC3" s="209" t="s">
        <v>84</v>
      </c>
      <c r="AD3" s="211" t="s">
        <v>60</v>
      </c>
      <c r="AE3" s="213" t="s">
        <v>52</v>
      </c>
      <c r="AF3" s="191" t="s">
        <v>84</v>
      </c>
      <c r="AG3" s="191" t="s">
        <v>52</v>
      </c>
      <c r="AH3" s="191" t="s">
        <v>63</v>
      </c>
      <c r="AI3" s="191" t="s">
        <v>72</v>
      </c>
      <c r="AJ3" s="224" t="s">
        <v>60</v>
      </c>
      <c r="AK3" s="203" t="s">
        <v>52</v>
      </c>
      <c r="AL3" s="228"/>
      <c r="AN3" s="219"/>
      <c r="AO3" s="222"/>
      <c r="AP3" s="219"/>
      <c r="AQ3" s="222"/>
    </row>
    <row r="4" spans="1:43" ht="13.5" customHeight="1" thickBot="1">
      <c r="A4" s="235"/>
      <c r="B4" s="235"/>
      <c r="C4" s="235"/>
      <c r="D4" s="233"/>
      <c r="E4" s="169"/>
      <c r="F4" s="166"/>
      <c r="G4" s="171"/>
      <c r="H4" s="173"/>
      <c r="I4" s="175"/>
      <c r="J4" s="178"/>
      <c r="K4" s="180"/>
      <c r="L4" s="182"/>
      <c r="M4" s="184"/>
      <c r="N4" s="176"/>
      <c r="O4" s="164"/>
      <c r="P4" s="194"/>
      <c r="Q4" s="196"/>
      <c r="R4" s="198"/>
      <c r="S4" s="200"/>
      <c r="T4" s="202"/>
      <c r="U4" s="186"/>
      <c r="V4" s="188"/>
      <c r="W4" s="190"/>
      <c r="X4" s="192"/>
      <c r="Y4" s="204"/>
      <c r="Z4" s="206"/>
      <c r="AA4" s="200"/>
      <c r="AB4" s="208"/>
      <c r="AC4" s="210"/>
      <c r="AD4" s="212"/>
      <c r="AE4" s="214"/>
      <c r="AF4" s="192"/>
      <c r="AG4" s="192"/>
      <c r="AH4" s="192"/>
      <c r="AI4" s="192"/>
      <c r="AJ4" s="225"/>
      <c r="AK4" s="226"/>
      <c r="AL4" s="228"/>
      <c r="AN4" s="219"/>
      <c r="AO4" s="222"/>
      <c r="AP4" s="219"/>
      <c r="AQ4" s="222"/>
    </row>
    <row r="5" spans="1:43" ht="12.75" customHeight="1" thickBot="1">
      <c r="A5" s="235"/>
      <c r="B5" s="235"/>
      <c r="C5" s="235"/>
      <c r="D5" s="234" t="s">
        <v>26</v>
      </c>
      <c r="E5" s="19" t="s">
        <v>26</v>
      </c>
      <c r="F5" s="15" t="s">
        <v>26</v>
      </c>
      <c r="G5" s="37" t="s">
        <v>26</v>
      </c>
      <c r="H5" s="42" t="s">
        <v>26</v>
      </c>
      <c r="I5" s="47" t="s">
        <v>26</v>
      </c>
      <c r="J5" s="52" t="s">
        <v>26</v>
      </c>
      <c r="K5" s="57" t="s">
        <v>26</v>
      </c>
      <c r="L5" s="62" t="s">
        <v>26</v>
      </c>
      <c r="M5" s="67" t="s">
        <v>26</v>
      </c>
      <c r="N5" s="27" t="s">
        <v>26</v>
      </c>
      <c r="O5" s="27" t="s">
        <v>26</v>
      </c>
      <c r="P5" s="31" t="s">
        <v>26</v>
      </c>
      <c r="Q5" s="77" t="s">
        <v>26</v>
      </c>
      <c r="R5" s="82" t="s">
        <v>26</v>
      </c>
      <c r="S5" s="87" t="s">
        <v>26</v>
      </c>
      <c r="T5" s="92" t="s">
        <v>26</v>
      </c>
      <c r="U5" s="97" t="s">
        <v>26</v>
      </c>
      <c r="V5" s="104" t="s">
        <v>26</v>
      </c>
      <c r="W5" s="70" t="s">
        <v>26</v>
      </c>
      <c r="X5" s="23" t="s">
        <v>26</v>
      </c>
      <c r="Y5" s="111" t="s">
        <v>26</v>
      </c>
      <c r="Z5" s="116" t="s">
        <v>26</v>
      </c>
      <c r="AA5" s="87" t="s">
        <v>26</v>
      </c>
      <c r="AB5" s="121" t="s">
        <v>26</v>
      </c>
      <c r="AC5" s="126" t="s">
        <v>26</v>
      </c>
      <c r="AD5" s="131" t="s">
        <v>26</v>
      </c>
      <c r="AE5" s="136" t="s">
        <v>26</v>
      </c>
      <c r="AF5" s="23" t="s">
        <v>26</v>
      </c>
      <c r="AG5" s="23" t="s">
        <v>26</v>
      </c>
      <c r="AH5" s="23" t="s">
        <v>26</v>
      </c>
      <c r="AI5" s="23" t="s">
        <v>26</v>
      </c>
      <c r="AJ5" s="141" t="s">
        <v>26</v>
      </c>
      <c r="AK5" s="144" t="s">
        <v>26</v>
      </c>
      <c r="AL5" s="229"/>
      <c r="AN5" s="220"/>
      <c r="AO5" s="223"/>
      <c r="AP5" s="220"/>
      <c r="AQ5" s="223"/>
    </row>
    <row r="6" spans="1:43" ht="25.5">
      <c r="A6" s="9">
        <v>1</v>
      </c>
      <c r="B6" s="8" t="s">
        <v>28</v>
      </c>
      <c r="C6" s="4"/>
      <c r="D6" s="20"/>
      <c r="E6" s="20"/>
      <c r="F6" s="16"/>
      <c r="G6" s="38"/>
      <c r="H6" s="43"/>
      <c r="I6" s="48"/>
      <c r="J6" s="53"/>
      <c r="K6" s="58"/>
      <c r="L6" s="63"/>
      <c r="M6" s="68"/>
      <c r="N6" s="28"/>
      <c r="O6" s="28"/>
      <c r="P6" s="32"/>
      <c r="Q6" s="78"/>
      <c r="R6" s="83"/>
      <c r="S6" s="88"/>
      <c r="T6" s="93"/>
      <c r="U6" s="98"/>
      <c r="V6" s="105"/>
      <c r="W6" s="71"/>
      <c r="X6" s="24"/>
      <c r="Y6" s="112"/>
      <c r="Z6" s="117"/>
      <c r="AA6" s="88"/>
      <c r="AB6" s="122"/>
      <c r="AC6" s="127"/>
      <c r="AD6" s="132"/>
      <c r="AE6" s="137"/>
      <c r="AF6" s="24"/>
      <c r="AG6" s="24"/>
      <c r="AH6" s="24"/>
      <c r="AI6" s="24"/>
      <c r="AJ6" s="142"/>
      <c r="AK6" s="145"/>
      <c r="AL6" s="147"/>
      <c r="AN6" s="152"/>
      <c r="AO6" s="156"/>
      <c r="AP6" s="150"/>
      <c r="AQ6" s="154"/>
    </row>
    <row r="7" spans="1:43">
      <c r="A7" s="4"/>
      <c r="B7" s="7" t="s">
        <v>29</v>
      </c>
      <c r="C7" s="4"/>
      <c r="D7" s="20"/>
      <c r="E7" s="20"/>
      <c r="F7" s="16"/>
      <c r="G7" s="38"/>
      <c r="H7" s="43"/>
      <c r="I7" s="48"/>
      <c r="J7" s="53"/>
      <c r="K7" s="58"/>
      <c r="L7" s="63"/>
      <c r="M7" s="68"/>
      <c r="N7" s="28"/>
      <c r="O7" s="28"/>
      <c r="P7" s="32"/>
      <c r="Q7" s="78"/>
      <c r="R7" s="83"/>
      <c r="S7" s="88"/>
      <c r="T7" s="93"/>
      <c r="U7" s="98"/>
      <c r="V7" s="105"/>
      <c r="W7" s="71"/>
      <c r="X7" s="24"/>
      <c r="Y7" s="112"/>
      <c r="Z7" s="117"/>
      <c r="AA7" s="88"/>
      <c r="AB7" s="122"/>
      <c r="AC7" s="127"/>
      <c r="AD7" s="132"/>
      <c r="AE7" s="137"/>
      <c r="AF7" s="24"/>
      <c r="AG7" s="24"/>
      <c r="AH7" s="24"/>
      <c r="AI7" s="24"/>
      <c r="AJ7" s="142"/>
      <c r="AK7" s="145"/>
      <c r="AL7" s="2"/>
      <c r="AN7" s="151"/>
      <c r="AO7" s="157"/>
      <c r="AP7" s="151"/>
      <c r="AQ7" s="155"/>
    </row>
    <row r="8" spans="1:43">
      <c r="A8" s="9">
        <v>3</v>
      </c>
      <c r="B8" s="9" t="s">
        <v>49</v>
      </c>
      <c r="C8" s="4"/>
      <c r="D8" s="20"/>
      <c r="E8" s="20"/>
      <c r="F8" s="16"/>
      <c r="G8" s="38"/>
      <c r="H8" s="43"/>
      <c r="I8" s="48"/>
      <c r="J8" s="53"/>
      <c r="K8" s="58"/>
      <c r="L8" s="63"/>
      <c r="M8" s="68"/>
      <c r="N8" s="28"/>
      <c r="O8" s="28"/>
      <c r="P8" s="32"/>
      <c r="Q8" s="78"/>
      <c r="R8" s="83"/>
      <c r="S8" s="88"/>
      <c r="T8" s="93"/>
      <c r="U8" s="98"/>
      <c r="V8" s="105"/>
      <c r="W8" s="71"/>
      <c r="X8" s="24"/>
      <c r="Y8" s="112"/>
      <c r="Z8" s="117"/>
      <c r="AA8" s="88"/>
      <c r="AB8" s="122"/>
      <c r="AC8" s="127"/>
      <c r="AD8" s="132"/>
      <c r="AE8" s="137"/>
      <c r="AF8" s="24"/>
      <c r="AG8" s="24"/>
      <c r="AH8" s="24"/>
      <c r="AI8" s="24"/>
      <c r="AJ8" s="142"/>
      <c r="AK8" s="145"/>
      <c r="AL8" s="2"/>
      <c r="AN8" s="160"/>
      <c r="AO8" s="158"/>
      <c r="AP8" s="160"/>
      <c r="AQ8" s="158"/>
    </row>
    <row r="9" spans="1:43">
      <c r="A9" s="4"/>
      <c r="B9" s="6" t="s">
        <v>0</v>
      </c>
      <c r="C9" s="5" t="s">
        <v>30</v>
      </c>
      <c r="D9" s="21">
        <v>409.2</v>
      </c>
      <c r="E9" s="20">
        <v>0</v>
      </c>
      <c r="F9" s="16">
        <v>0</v>
      </c>
      <c r="G9" s="38">
        <v>0</v>
      </c>
      <c r="H9" s="43">
        <v>0</v>
      </c>
      <c r="I9" s="48">
        <v>0</v>
      </c>
      <c r="J9" s="53">
        <v>0</v>
      </c>
      <c r="K9" s="58">
        <v>0</v>
      </c>
      <c r="L9" s="63">
        <v>0</v>
      </c>
      <c r="M9" s="68">
        <v>0</v>
      </c>
      <c r="N9" s="28">
        <v>0</v>
      </c>
      <c r="O9" s="28">
        <v>0</v>
      </c>
      <c r="P9" s="32">
        <v>0</v>
      </c>
      <c r="Q9" s="79">
        <v>248</v>
      </c>
      <c r="R9" s="83">
        <v>0</v>
      </c>
      <c r="S9" s="88">
        <v>0</v>
      </c>
      <c r="T9" s="93">
        <v>0</v>
      </c>
      <c r="U9" s="98">
        <v>0</v>
      </c>
      <c r="V9" s="105">
        <v>0</v>
      </c>
      <c r="W9" s="71">
        <v>0</v>
      </c>
      <c r="X9" s="24">
        <v>0</v>
      </c>
      <c r="Y9" s="112">
        <v>0</v>
      </c>
      <c r="Z9" s="117">
        <v>0</v>
      </c>
      <c r="AA9" s="88">
        <v>0</v>
      </c>
      <c r="AB9" s="122">
        <v>0</v>
      </c>
      <c r="AC9" s="127">
        <v>0</v>
      </c>
      <c r="AD9" s="132">
        <v>0</v>
      </c>
      <c r="AE9" s="137">
        <v>0</v>
      </c>
      <c r="AF9" s="24">
        <v>0</v>
      </c>
      <c r="AG9" s="25">
        <v>558.20000000000005</v>
      </c>
      <c r="AH9" s="24">
        <v>0</v>
      </c>
      <c r="AI9" s="24">
        <v>0</v>
      </c>
      <c r="AJ9" s="142">
        <v>0</v>
      </c>
      <c r="AK9" s="145">
        <v>0</v>
      </c>
      <c r="AL9" s="2">
        <f t="shared" ref="AL9:AL54" si="0">D9+E9+F9+G9+H9+I9+J9+K9+L9+M9+N9+O9+P9+Q9+R9+S9+T9+U9+V9+W9+X9+Y9+Z9+AA9+AB9+AC9+AD9+AE9+AF9+AG9+AH9+AI9+AJ9+AK9</f>
        <v>1215.4000000000001</v>
      </c>
      <c r="AN9" s="160">
        <v>1375</v>
      </c>
      <c r="AO9" s="158">
        <f>AL9*AN9</f>
        <v>1671175.0000000002</v>
      </c>
      <c r="AP9" s="160">
        <v>1375</v>
      </c>
      <c r="AQ9" s="158">
        <f>AL9*AP9</f>
        <v>1671175.0000000002</v>
      </c>
    </row>
    <row r="10" spans="1:43">
      <c r="A10" s="4"/>
      <c r="B10" s="6" t="s">
        <v>1</v>
      </c>
      <c r="C10" s="5" t="s">
        <v>30</v>
      </c>
      <c r="D10" s="21">
        <v>152.6</v>
      </c>
      <c r="E10" s="20">
        <v>0</v>
      </c>
      <c r="F10" s="16">
        <v>0</v>
      </c>
      <c r="G10" s="38">
        <v>0</v>
      </c>
      <c r="H10" s="43">
        <v>0</v>
      </c>
      <c r="I10" s="48">
        <v>0</v>
      </c>
      <c r="J10" s="53">
        <v>0</v>
      </c>
      <c r="K10" s="58">
        <v>0</v>
      </c>
      <c r="L10" s="63">
        <v>0</v>
      </c>
      <c r="M10" s="68">
        <v>0</v>
      </c>
      <c r="N10" s="28">
        <v>0</v>
      </c>
      <c r="O10" s="28">
        <v>0</v>
      </c>
      <c r="P10" s="32">
        <v>0</v>
      </c>
      <c r="Q10" s="78">
        <v>0</v>
      </c>
      <c r="R10" s="83">
        <v>0</v>
      </c>
      <c r="S10" s="88">
        <v>0</v>
      </c>
      <c r="T10" s="93">
        <v>0</v>
      </c>
      <c r="U10" s="98">
        <v>0</v>
      </c>
      <c r="V10" s="105">
        <v>0</v>
      </c>
      <c r="W10" s="71">
        <v>0</v>
      </c>
      <c r="X10" s="24">
        <v>0</v>
      </c>
      <c r="Y10" s="112">
        <v>0</v>
      </c>
      <c r="Z10" s="117">
        <v>0</v>
      </c>
      <c r="AA10" s="88">
        <v>0</v>
      </c>
      <c r="AB10" s="122">
        <v>0</v>
      </c>
      <c r="AC10" s="127">
        <v>0</v>
      </c>
      <c r="AD10" s="132">
        <v>0</v>
      </c>
      <c r="AE10" s="137">
        <v>0</v>
      </c>
      <c r="AF10" s="24">
        <v>0</v>
      </c>
      <c r="AG10" s="24">
        <v>0</v>
      </c>
      <c r="AH10" s="24">
        <v>0</v>
      </c>
      <c r="AI10" s="24">
        <v>0</v>
      </c>
      <c r="AJ10" s="142">
        <v>0</v>
      </c>
      <c r="AK10" s="145">
        <v>0</v>
      </c>
      <c r="AL10" s="2">
        <f t="shared" si="0"/>
        <v>152.6</v>
      </c>
      <c r="AN10" s="160">
        <v>83.82</v>
      </c>
      <c r="AO10" s="158">
        <f>AL10*AN10</f>
        <v>12790.931999999999</v>
      </c>
      <c r="AP10" s="160">
        <v>82.85</v>
      </c>
      <c r="AQ10" s="158">
        <f>AL10*AP10</f>
        <v>12642.909999999998</v>
      </c>
    </row>
    <row r="11" spans="1:43">
      <c r="A11" s="4"/>
      <c r="B11" s="6" t="s">
        <v>2</v>
      </c>
      <c r="C11" s="5" t="s">
        <v>30</v>
      </c>
      <c r="D11" s="20">
        <v>0</v>
      </c>
      <c r="E11" s="21">
        <v>369.1</v>
      </c>
      <c r="F11" s="16">
        <v>0</v>
      </c>
      <c r="G11" s="38">
        <v>0</v>
      </c>
      <c r="H11" s="43">
        <v>0</v>
      </c>
      <c r="I11" s="48">
        <v>0</v>
      </c>
      <c r="J11" s="53">
        <v>0</v>
      </c>
      <c r="K11" s="58">
        <v>0</v>
      </c>
      <c r="L11" s="64">
        <v>653.6</v>
      </c>
      <c r="M11" s="68">
        <v>0</v>
      </c>
      <c r="N11" s="28">
        <v>0</v>
      </c>
      <c r="O11" s="28">
        <v>0</v>
      </c>
      <c r="P11" s="32">
        <v>0</v>
      </c>
      <c r="Q11" s="78">
        <v>0</v>
      </c>
      <c r="R11" s="83">
        <v>0</v>
      </c>
      <c r="S11" s="89">
        <v>752</v>
      </c>
      <c r="T11" s="93">
        <v>0</v>
      </c>
      <c r="U11" s="98">
        <v>0</v>
      </c>
      <c r="V11" s="105">
        <v>0</v>
      </c>
      <c r="W11" s="71">
        <v>0</v>
      </c>
      <c r="X11" s="24">
        <v>0</v>
      </c>
      <c r="Y11" s="112">
        <v>0</v>
      </c>
      <c r="Z11" s="117">
        <v>0</v>
      </c>
      <c r="AA11" s="89">
        <v>529.4</v>
      </c>
      <c r="AB11" s="122">
        <v>0</v>
      </c>
      <c r="AC11" s="127">
        <v>0</v>
      </c>
      <c r="AD11" s="132">
        <v>0</v>
      </c>
      <c r="AE11" s="137">
        <v>0</v>
      </c>
      <c r="AF11" s="24">
        <v>0</v>
      </c>
      <c r="AG11" s="24">
        <v>0</v>
      </c>
      <c r="AH11" s="24">
        <v>0</v>
      </c>
      <c r="AI11" s="24">
        <v>0</v>
      </c>
      <c r="AJ11" s="142">
        <v>0</v>
      </c>
      <c r="AK11" s="145">
        <v>0</v>
      </c>
      <c r="AL11" s="2">
        <f t="shared" si="0"/>
        <v>2304.1</v>
      </c>
      <c r="AN11" s="160"/>
      <c r="AO11" s="158">
        <f t="shared" ref="AO11:AO34" si="1">AL11*AN11</f>
        <v>0</v>
      </c>
      <c r="AP11" s="160">
        <v>125.22</v>
      </c>
      <c r="AQ11" s="158">
        <f t="shared" ref="AQ11:AQ34" si="2">AL11*AP11</f>
        <v>288519.402</v>
      </c>
    </row>
    <row r="12" spans="1:43">
      <c r="A12" s="4"/>
      <c r="B12" s="6" t="s">
        <v>3</v>
      </c>
      <c r="C12" s="5" t="s">
        <v>30</v>
      </c>
      <c r="D12" s="20">
        <v>0</v>
      </c>
      <c r="E12" s="21">
        <v>369.1</v>
      </c>
      <c r="F12" s="16">
        <v>0</v>
      </c>
      <c r="G12" s="38">
        <v>0</v>
      </c>
      <c r="H12" s="43">
        <v>0</v>
      </c>
      <c r="I12" s="48">
        <v>0</v>
      </c>
      <c r="J12" s="53">
        <v>0</v>
      </c>
      <c r="K12" s="58">
        <v>0</v>
      </c>
      <c r="L12" s="64">
        <v>653.6</v>
      </c>
      <c r="M12" s="68">
        <v>0</v>
      </c>
      <c r="N12" s="28">
        <v>0</v>
      </c>
      <c r="O12" s="28">
        <v>0</v>
      </c>
      <c r="P12" s="32">
        <v>0</v>
      </c>
      <c r="Q12" s="78">
        <v>0</v>
      </c>
      <c r="R12" s="83">
        <v>0</v>
      </c>
      <c r="S12" s="89">
        <v>752</v>
      </c>
      <c r="T12" s="93">
        <v>0</v>
      </c>
      <c r="U12" s="98">
        <v>0</v>
      </c>
      <c r="V12" s="105">
        <v>0</v>
      </c>
      <c r="W12" s="71">
        <v>0</v>
      </c>
      <c r="X12" s="24">
        <v>0</v>
      </c>
      <c r="Y12" s="112">
        <v>0</v>
      </c>
      <c r="Z12" s="117">
        <v>0</v>
      </c>
      <c r="AA12" s="89">
        <v>529.4</v>
      </c>
      <c r="AB12" s="122">
        <v>0</v>
      </c>
      <c r="AC12" s="127">
        <v>0</v>
      </c>
      <c r="AD12" s="132">
        <v>0</v>
      </c>
      <c r="AE12" s="137">
        <v>0</v>
      </c>
      <c r="AF12" s="24">
        <v>0</v>
      </c>
      <c r="AG12" s="24">
        <v>0</v>
      </c>
      <c r="AH12" s="24">
        <v>0</v>
      </c>
      <c r="AI12" s="24">
        <v>0</v>
      </c>
      <c r="AJ12" s="142">
        <v>0</v>
      </c>
      <c r="AK12" s="145">
        <v>0</v>
      </c>
      <c r="AL12" s="2">
        <f t="shared" si="0"/>
        <v>2304.1</v>
      </c>
      <c r="AN12" s="160"/>
      <c r="AO12" s="158">
        <f t="shared" si="1"/>
        <v>0</v>
      </c>
      <c r="AP12" s="160">
        <v>71.39</v>
      </c>
      <c r="AQ12" s="158">
        <f t="shared" si="2"/>
        <v>164489.69899999999</v>
      </c>
    </row>
    <row r="13" spans="1:43">
      <c r="A13" s="4"/>
      <c r="B13" s="6" t="s">
        <v>4</v>
      </c>
      <c r="C13" s="5" t="s">
        <v>30</v>
      </c>
      <c r="D13" s="20">
        <v>0</v>
      </c>
      <c r="E13" s="20">
        <v>0</v>
      </c>
      <c r="F13" s="17">
        <v>157</v>
      </c>
      <c r="G13" s="38">
        <v>0</v>
      </c>
      <c r="H13" s="43">
        <v>0</v>
      </c>
      <c r="I13" s="48">
        <v>0</v>
      </c>
      <c r="J13" s="53">
        <v>0</v>
      </c>
      <c r="K13" s="58">
        <v>0</v>
      </c>
      <c r="L13" s="63">
        <v>0</v>
      </c>
      <c r="M13" s="68">
        <v>0</v>
      </c>
      <c r="N13" s="28">
        <v>0</v>
      </c>
      <c r="O13" s="28">
        <v>0</v>
      </c>
      <c r="P13" s="32">
        <v>0</v>
      </c>
      <c r="Q13" s="78">
        <v>0</v>
      </c>
      <c r="R13" s="83">
        <v>0</v>
      </c>
      <c r="S13" s="88">
        <v>0</v>
      </c>
      <c r="T13" s="93">
        <v>0</v>
      </c>
      <c r="U13" s="98">
        <v>0</v>
      </c>
      <c r="V13" s="105">
        <v>0</v>
      </c>
      <c r="W13" s="71">
        <v>0</v>
      </c>
      <c r="X13" s="24">
        <v>0</v>
      </c>
      <c r="Y13" s="112">
        <v>0</v>
      </c>
      <c r="Z13" s="117">
        <v>0</v>
      </c>
      <c r="AA13" s="88">
        <v>0</v>
      </c>
      <c r="AB13" s="122">
        <v>0</v>
      </c>
      <c r="AC13" s="127">
        <v>0</v>
      </c>
      <c r="AD13" s="132">
        <v>0</v>
      </c>
      <c r="AE13" s="137">
        <v>0</v>
      </c>
      <c r="AF13" s="24">
        <v>0</v>
      </c>
      <c r="AG13" s="24">
        <v>0</v>
      </c>
      <c r="AH13" s="24">
        <v>0</v>
      </c>
      <c r="AI13" s="24">
        <v>0</v>
      </c>
      <c r="AJ13" s="142">
        <v>0</v>
      </c>
      <c r="AK13" s="145">
        <v>0</v>
      </c>
      <c r="AL13" s="2">
        <f t="shared" si="0"/>
        <v>157</v>
      </c>
      <c r="AN13" s="160"/>
      <c r="AO13" s="158">
        <f t="shared" si="1"/>
        <v>0</v>
      </c>
      <c r="AP13" s="160">
        <v>69.44</v>
      </c>
      <c r="AQ13" s="158">
        <f t="shared" si="2"/>
        <v>10902.08</v>
      </c>
    </row>
    <row r="14" spans="1:43">
      <c r="A14" s="4"/>
      <c r="B14" s="6" t="s">
        <v>5</v>
      </c>
      <c r="C14" s="5" t="s">
        <v>30</v>
      </c>
      <c r="D14" s="20">
        <v>0</v>
      </c>
      <c r="E14" s="20">
        <v>0</v>
      </c>
      <c r="F14" s="16">
        <v>0</v>
      </c>
      <c r="G14" s="39">
        <v>197</v>
      </c>
      <c r="H14" s="43">
        <v>0</v>
      </c>
      <c r="I14" s="48">
        <v>0</v>
      </c>
      <c r="J14" s="53">
        <v>0</v>
      </c>
      <c r="K14" s="58">
        <v>0</v>
      </c>
      <c r="L14" s="63">
        <v>0</v>
      </c>
      <c r="M14" s="68">
        <v>0</v>
      </c>
      <c r="N14" s="28">
        <v>0</v>
      </c>
      <c r="O14" s="28">
        <v>0</v>
      </c>
      <c r="P14" s="32">
        <v>0</v>
      </c>
      <c r="Q14" s="78">
        <v>0</v>
      </c>
      <c r="R14" s="83">
        <v>0</v>
      </c>
      <c r="S14" s="88">
        <v>0</v>
      </c>
      <c r="T14" s="94">
        <v>324</v>
      </c>
      <c r="U14" s="98">
        <v>0</v>
      </c>
      <c r="V14" s="105">
        <v>0</v>
      </c>
      <c r="W14" s="71">
        <v>0</v>
      </c>
      <c r="X14" s="24">
        <v>0</v>
      </c>
      <c r="Y14" s="112">
        <v>0</v>
      </c>
      <c r="Z14" s="117">
        <v>0</v>
      </c>
      <c r="AA14" s="88">
        <v>0</v>
      </c>
      <c r="AB14" s="122">
        <v>0</v>
      </c>
      <c r="AC14" s="127">
        <v>0</v>
      </c>
      <c r="AD14" s="132">
        <v>0</v>
      </c>
      <c r="AE14" s="137">
        <v>0</v>
      </c>
      <c r="AF14" s="24">
        <v>0</v>
      </c>
      <c r="AG14" s="24">
        <v>0</v>
      </c>
      <c r="AH14" s="24">
        <v>0</v>
      </c>
      <c r="AI14" s="24">
        <v>0</v>
      </c>
      <c r="AJ14" s="142">
        <v>0</v>
      </c>
      <c r="AK14" s="145">
        <v>0</v>
      </c>
      <c r="AL14" s="2">
        <f t="shared" si="0"/>
        <v>521</v>
      </c>
      <c r="AN14" s="160"/>
      <c r="AO14" s="158">
        <f t="shared" si="1"/>
        <v>0</v>
      </c>
      <c r="AP14" s="160">
        <v>125.22</v>
      </c>
      <c r="AQ14" s="158">
        <f t="shared" si="2"/>
        <v>65239.62</v>
      </c>
    </row>
    <row r="15" spans="1:43">
      <c r="A15" s="4"/>
      <c r="B15" s="6" t="s">
        <v>6</v>
      </c>
      <c r="C15" s="5" t="s">
        <v>30</v>
      </c>
      <c r="D15" s="20">
        <v>0</v>
      </c>
      <c r="E15" s="20">
        <v>0</v>
      </c>
      <c r="F15" s="16">
        <v>0</v>
      </c>
      <c r="G15" s="38">
        <v>0</v>
      </c>
      <c r="H15" s="44">
        <v>1191.4000000000001</v>
      </c>
      <c r="I15" s="48">
        <v>0</v>
      </c>
      <c r="J15" s="53">
        <v>0</v>
      </c>
      <c r="K15" s="58">
        <v>0</v>
      </c>
      <c r="L15" s="63">
        <v>0</v>
      </c>
      <c r="M15" s="68">
        <v>0</v>
      </c>
      <c r="N15" s="28">
        <v>0</v>
      </c>
      <c r="O15" s="28">
        <v>0</v>
      </c>
      <c r="P15" s="32">
        <v>0</v>
      </c>
      <c r="Q15" s="78">
        <v>0</v>
      </c>
      <c r="R15" s="83">
        <v>0</v>
      </c>
      <c r="S15" s="88">
        <v>0</v>
      </c>
      <c r="T15" s="93">
        <v>0</v>
      </c>
      <c r="U15" s="98">
        <v>0</v>
      </c>
      <c r="V15" s="105">
        <v>0</v>
      </c>
      <c r="W15" s="71">
        <v>0</v>
      </c>
      <c r="X15" s="24">
        <v>0</v>
      </c>
      <c r="Y15" s="112">
        <v>0</v>
      </c>
      <c r="Z15" s="117">
        <v>0</v>
      </c>
      <c r="AA15" s="88">
        <v>0</v>
      </c>
      <c r="AB15" s="122">
        <v>0</v>
      </c>
      <c r="AC15" s="127">
        <v>0</v>
      </c>
      <c r="AD15" s="132">
        <v>0</v>
      </c>
      <c r="AE15" s="137">
        <v>0</v>
      </c>
      <c r="AF15" s="24">
        <v>0</v>
      </c>
      <c r="AG15" s="24">
        <v>0</v>
      </c>
      <c r="AH15" s="24">
        <v>0</v>
      </c>
      <c r="AI15" s="24">
        <v>0</v>
      </c>
      <c r="AJ15" s="142">
        <v>0</v>
      </c>
      <c r="AK15" s="145">
        <v>0</v>
      </c>
      <c r="AL15" s="2">
        <f t="shared" si="0"/>
        <v>1191.4000000000001</v>
      </c>
      <c r="AN15" s="160"/>
      <c r="AO15" s="158">
        <f>AL15*AN15</f>
        <v>0</v>
      </c>
      <c r="AP15" s="160">
        <v>76</v>
      </c>
      <c r="AQ15" s="158">
        <f t="shared" si="2"/>
        <v>90546.400000000009</v>
      </c>
    </row>
    <row r="16" spans="1:43">
      <c r="A16" s="4"/>
      <c r="B16" s="6" t="s">
        <v>61</v>
      </c>
      <c r="C16" s="5" t="s">
        <v>30</v>
      </c>
      <c r="D16" s="20">
        <v>0</v>
      </c>
      <c r="E16" s="20">
        <v>0</v>
      </c>
      <c r="F16" s="16">
        <v>0</v>
      </c>
      <c r="G16" s="38">
        <v>0</v>
      </c>
      <c r="H16" s="43">
        <v>0</v>
      </c>
      <c r="I16" s="49">
        <v>288</v>
      </c>
      <c r="J16" s="53">
        <v>0</v>
      </c>
      <c r="K16" s="58">
        <v>0</v>
      </c>
      <c r="L16" s="63">
        <v>0</v>
      </c>
      <c r="M16" s="72">
        <v>267.2</v>
      </c>
      <c r="N16" s="28">
        <v>0</v>
      </c>
      <c r="O16" s="28">
        <v>0</v>
      </c>
      <c r="P16" s="33">
        <v>430</v>
      </c>
      <c r="Q16" s="78">
        <v>0</v>
      </c>
      <c r="R16" s="83">
        <v>0</v>
      </c>
      <c r="S16" s="88">
        <v>0</v>
      </c>
      <c r="T16" s="93">
        <v>0</v>
      </c>
      <c r="U16" s="98">
        <v>0</v>
      </c>
      <c r="V16" s="105">
        <v>0</v>
      </c>
      <c r="W16" s="71">
        <v>0</v>
      </c>
      <c r="X16" s="24">
        <v>0</v>
      </c>
      <c r="Y16" s="112">
        <v>0</v>
      </c>
      <c r="Z16" s="117">
        <v>0</v>
      </c>
      <c r="AA16" s="88">
        <v>0</v>
      </c>
      <c r="AB16" s="122">
        <v>0</v>
      </c>
      <c r="AC16" s="127">
        <v>0</v>
      </c>
      <c r="AD16" s="133">
        <v>600</v>
      </c>
      <c r="AE16" s="137">
        <v>0</v>
      </c>
      <c r="AF16" s="24">
        <v>0</v>
      </c>
      <c r="AG16" s="24">
        <v>0</v>
      </c>
      <c r="AH16" s="24">
        <v>0</v>
      </c>
      <c r="AI16" s="24">
        <v>0</v>
      </c>
      <c r="AJ16" s="143">
        <v>880</v>
      </c>
      <c r="AK16" s="145">
        <v>0</v>
      </c>
      <c r="AL16" s="2">
        <f t="shared" si="0"/>
        <v>2465.1999999999998</v>
      </c>
      <c r="AN16" s="160">
        <v>896.5</v>
      </c>
      <c r="AO16" s="158">
        <f>AL16*AN16</f>
        <v>2210051.7999999998</v>
      </c>
      <c r="AP16" s="160">
        <v>896.5</v>
      </c>
      <c r="AQ16" s="158">
        <f t="shared" si="2"/>
        <v>2210051.7999999998</v>
      </c>
    </row>
    <row r="17" spans="1:43">
      <c r="A17" s="4"/>
      <c r="B17" s="6" t="s">
        <v>7</v>
      </c>
      <c r="C17" s="5" t="s">
        <v>30</v>
      </c>
      <c r="D17" s="20">
        <v>0</v>
      </c>
      <c r="E17" s="20">
        <v>0</v>
      </c>
      <c r="F17" s="16">
        <v>0</v>
      </c>
      <c r="G17" s="38">
        <v>0</v>
      </c>
      <c r="H17" s="43">
        <v>0</v>
      </c>
      <c r="I17" s="48">
        <v>0</v>
      </c>
      <c r="J17" s="54">
        <v>157.30000000000001</v>
      </c>
      <c r="K17" s="58">
        <v>0</v>
      </c>
      <c r="L17" s="63">
        <v>0</v>
      </c>
      <c r="M17" s="68">
        <v>0</v>
      </c>
      <c r="N17" s="28">
        <v>0</v>
      </c>
      <c r="O17" s="29">
        <v>165</v>
      </c>
      <c r="P17" s="32">
        <v>0</v>
      </c>
      <c r="Q17" s="78">
        <v>0</v>
      </c>
      <c r="R17" s="83">
        <v>0</v>
      </c>
      <c r="S17" s="88">
        <v>0</v>
      </c>
      <c r="T17" s="93">
        <v>0</v>
      </c>
      <c r="U17" s="98">
        <v>0</v>
      </c>
      <c r="V17" s="105">
        <v>0</v>
      </c>
      <c r="W17" s="71">
        <v>0</v>
      </c>
      <c r="X17" s="24">
        <v>0</v>
      </c>
      <c r="Y17" s="112">
        <v>0</v>
      </c>
      <c r="Z17" s="117">
        <v>0</v>
      </c>
      <c r="AA17" s="88">
        <v>0</v>
      </c>
      <c r="AB17" s="122">
        <v>0</v>
      </c>
      <c r="AC17" s="127">
        <v>0</v>
      </c>
      <c r="AD17" s="132">
        <v>0</v>
      </c>
      <c r="AE17" s="137">
        <v>0</v>
      </c>
      <c r="AF17" s="24">
        <v>0</v>
      </c>
      <c r="AG17" s="24">
        <v>0</v>
      </c>
      <c r="AH17" s="25">
        <v>634.20000000000005</v>
      </c>
      <c r="AI17" s="24">
        <v>0</v>
      </c>
      <c r="AJ17" s="142">
        <v>0</v>
      </c>
      <c r="AK17" s="145">
        <v>0</v>
      </c>
      <c r="AL17" s="2">
        <f t="shared" si="0"/>
        <v>956.5</v>
      </c>
      <c r="AN17" s="160"/>
      <c r="AO17" s="158">
        <f t="shared" si="1"/>
        <v>0</v>
      </c>
      <c r="AP17" s="160">
        <v>54.33</v>
      </c>
      <c r="AQ17" s="158">
        <f t="shared" si="2"/>
        <v>51966.644999999997</v>
      </c>
    </row>
    <row r="18" spans="1:43">
      <c r="A18" s="4"/>
      <c r="B18" s="6" t="s">
        <v>8</v>
      </c>
      <c r="C18" s="5" t="s">
        <v>30</v>
      </c>
      <c r="D18" s="20">
        <v>0</v>
      </c>
      <c r="E18" s="20">
        <v>0</v>
      </c>
      <c r="F18" s="16">
        <v>0</v>
      </c>
      <c r="G18" s="38">
        <v>0</v>
      </c>
      <c r="H18" s="43">
        <v>0</v>
      </c>
      <c r="I18" s="48">
        <v>0</v>
      </c>
      <c r="J18" s="53">
        <v>0</v>
      </c>
      <c r="K18" s="59">
        <v>300.2</v>
      </c>
      <c r="L18" s="63">
        <v>0</v>
      </c>
      <c r="M18" s="68">
        <v>0</v>
      </c>
      <c r="N18" s="28">
        <v>0</v>
      </c>
      <c r="O18" s="28">
        <v>0</v>
      </c>
      <c r="P18" s="32">
        <v>0</v>
      </c>
      <c r="Q18" s="78">
        <v>0</v>
      </c>
      <c r="R18" s="83">
        <v>0</v>
      </c>
      <c r="S18" s="88">
        <v>0</v>
      </c>
      <c r="T18" s="93">
        <v>0</v>
      </c>
      <c r="U18" s="98">
        <v>0</v>
      </c>
      <c r="V18" s="105">
        <v>0</v>
      </c>
      <c r="W18" s="71">
        <v>0</v>
      </c>
      <c r="X18" s="24">
        <v>0</v>
      </c>
      <c r="Y18" s="113">
        <v>0</v>
      </c>
      <c r="Z18" s="117">
        <v>0</v>
      </c>
      <c r="AA18" s="88">
        <v>0</v>
      </c>
      <c r="AB18" s="122">
        <v>0</v>
      </c>
      <c r="AC18" s="127">
        <v>0</v>
      </c>
      <c r="AD18" s="132">
        <v>0</v>
      </c>
      <c r="AE18" s="137">
        <v>0</v>
      </c>
      <c r="AF18" s="24">
        <v>0</v>
      </c>
      <c r="AG18" s="24">
        <v>0</v>
      </c>
      <c r="AH18" s="24">
        <v>0</v>
      </c>
      <c r="AI18" s="24">
        <v>0</v>
      </c>
      <c r="AJ18" s="142">
        <v>0</v>
      </c>
      <c r="AK18" s="145">
        <v>0</v>
      </c>
      <c r="AL18" s="148">
        <f t="shared" si="0"/>
        <v>300.2</v>
      </c>
      <c r="AN18" s="160"/>
      <c r="AO18" s="158">
        <f t="shared" si="1"/>
        <v>0</v>
      </c>
      <c r="AP18" s="160">
        <v>119</v>
      </c>
      <c r="AQ18" s="158">
        <f t="shared" si="2"/>
        <v>35723.799999999996</v>
      </c>
    </row>
    <row r="19" spans="1:43">
      <c r="A19" s="4"/>
      <c r="B19" s="6" t="s">
        <v>14</v>
      </c>
      <c r="C19" s="5" t="s">
        <v>30</v>
      </c>
      <c r="D19" s="20">
        <v>0</v>
      </c>
      <c r="E19" s="20">
        <v>0</v>
      </c>
      <c r="F19" s="16">
        <v>0</v>
      </c>
      <c r="G19" s="38">
        <v>0</v>
      </c>
      <c r="H19" s="43">
        <v>0</v>
      </c>
      <c r="I19" s="48">
        <v>0</v>
      </c>
      <c r="J19" s="53">
        <v>0</v>
      </c>
      <c r="K19" s="59">
        <v>0</v>
      </c>
      <c r="L19" s="63">
        <v>0</v>
      </c>
      <c r="M19" s="68">
        <v>0</v>
      </c>
      <c r="N19" s="28">
        <v>0</v>
      </c>
      <c r="O19" s="28">
        <v>0</v>
      </c>
      <c r="P19" s="32">
        <v>0</v>
      </c>
      <c r="Q19" s="78">
        <v>0</v>
      </c>
      <c r="R19" s="83">
        <v>0</v>
      </c>
      <c r="S19" s="88">
        <v>0</v>
      </c>
      <c r="T19" s="93">
        <v>0</v>
      </c>
      <c r="U19" s="98">
        <v>0</v>
      </c>
      <c r="V19" s="105">
        <v>0</v>
      </c>
      <c r="W19" s="71">
        <v>0</v>
      </c>
      <c r="X19" s="24">
        <v>0</v>
      </c>
      <c r="Y19" s="113">
        <v>152</v>
      </c>
      <c r="Z19" s="117">
        <v>0</v>
      </c>
      <c r="AA19" s="88">
        <v>0</v>
      </c>
      <c r="AB19" s="122">
        <v>0</v>
      </c>
      <c r="AC19" s="127">
        <v>0</v>
      </c>
      <c r="AD19" s="132">
        <v>0</v>
      </c>
      <c r="AE19" s="137">
        <v>0</v>
      </c>
      <c r="AF19" s="24">
        <v>0</v>
      </c>
      <c r="AG19" s="24">
        <v>0</v>
      </c>
      <c r="AH19" s="24">
        <v>0</v>
      </c>
      <c r="AI19" s="24">
        <v>0</v>
      </c>
      <c r="AJ19" s="142">
        <v>0</v>
      </c>
      <c r="AK19" s="145">
        <v>0</v>
      </c>
      <c r="AL19" s="148">
        <f t="shared" si="0"/>
        <v>152</v>
      </c>
      <c r="AN19" s="160"/>
      <c r="AO19" s="158">
        <f t="shared" si="1"/>
        <v>0</v>
      </c>
      <c r="AP19" s="160">
        <v>46.73</v>
      </c>
      <c r="AQ19" s="158">
        <f t="shared" si="2"/>
        <v>7102.9599999999991</v>
      </c>
    </row>
    <row r="20" spans="1:43">
      <c r="A20" s="4"/>
      <c r="B20" s="6" t="s">
        <v>9</v>
      </c>
      <c r="C20" s="5" t="s">
        <v>30</v>
      </c>
      <c r="D20" s="20">
        <v>0</v>
      </c>
      <c r="E20" s="20">
        <v>0</v>
      </c>
      <c r="F20" s="16">
        <v>0</v>
      </c>
      <c r="G20" s="38">
        <v>0</v>
      </c>
      <c r="H20" s="43">
        <v>0</v>
      </c>
      <c r="I20" s="48">
        <v>0</v>
      </c>
      <c r="J20" s="53">
        <v>0</v>
      </c>
      <c r="K20" s="58">
        <v>0</v>
      </c>
      <c r="L20" s="63">
        <v>0</v>
      </c>
      <c r="M20" s="68">
        <v>0</v>
      </c>
      <c r="N20" s="29">
        <v>147.69999999999999</v>
      </c>
      <c r="O20" s="28">
        <v>0</v>
      </c>
      <c r="P20" s="32">
        <v>0</v>
      </c>
      <c r="Q20" s="78">
        <v>0</v>
      </c>
      <c r="R20" s="83">
        <v>0</v>
      </c>
      <c r="S20" s="88">
        <v>0</v>
      </c>
      <c r="T20" s="93">
        <v>0</v>
      </c>
      <c r="U20" s="98">
        <v>0</v>
      </c>
      <c r="V20" s="105">
        <v>0</v>
      </c>
      <c r="W20" s="71">
        <v>0</v>
      </c>
      <c r="X20" s="25">
        <v>119.3</v>
      </c>
      <c r="Y20" s="112">
        <v>0</v>
      </c>
      <c r="Z20" s="118">
        <v>179.5</v>
      </c>
      <c r="AA20" s="88">
        <v>0</v>
      </c>
      <c r="AB20" s="122">
        <v>0</v>
      </c>
      <c r="AC20" s="127">
        <v>0</v>
      </c>
      <c r="AD20" s="132">
        <v>0</v>
      </c>
      <c r="AE20" s="137">
        <v>0</v>
      </c>
      <c r="AF20" s="24">
        <v>0</v>
      </c>
      <c r="AG20" s="24">
        <v>0</v>
      </c>
      <c r="AH20" s="24">
        <v>0</v>
      </c>
      <c r="AI20" s="24">
        <v>0</v>
      </c>
      <c r="AJ20" s="142">
        <v>0</v>
      </c>
      <c r="AK20" s="145">
        <v>0</v>
      </c>
      <c r="AL20" s="2">
        <f t="shared" si="0"/>
        <v>446.5</v>
      </c>
      <c r="AN20" s="160"/>
      <c r="AO20" s="158">
        <f t="shared" si="1"/>
        <v>0</v>
      </c>
      <c r="AP20" s="160">
        <v>76.98</v>
      </c>
      <c r="AQ20" s="158">
        <f t="shared" si="2"/>
        <v>34371.57</v>
      </c>
    </row>
    <row r="21" spans="1:43">
      <c r="A21" s="4"/>
      <c r="B21" s="149" t="s">
        <v>10</v>
      </c>
      <c r="C21" s="5" t="s">
        <v>30</v>
      </c>
      <c r="D21" s="20">
        <v>0</v>
      </c>
      <c r="E21" s="20">
        <v>0</v>
      </c>
      <c r="F21" s="16">
        <v>0</v>
      </c>
      <c r="G21" s="38">
        <v>0</v>
      </c>
      <c r="H21" s="43">
        <v>0</v>
      </c>
      <c r="I21" s="48">
        <v>0</v>
      </c>
      <c r="J21" s="53">
        <v>0</v>
      </c>
      <c r="K21" s="58">
        <v>0</v>
      </c>
      <c r="L21" s="63">
        <v>0</v>
      </c>
      <c r="M21" s="72">
        <v>620.79999999999995</v>
      </c>
      <c r="N21" s="28">
        <v>0</v>
      </c>
      <c r="O21" s="28">
        <v>0</v>
      </c>
      <c r="P21" s="32">
        <v>0</v>
      </c>
      <c r="Q21" s="78">
        <v>0</v>
      </c>
      <c r="R21" s="84">
        <v>169.1</v>
      </c>
      <c r="S21" s="88">
        <v>0</v>
      </c>
      <c r="T21" s="93">
        <v>0</v>
      </c>
      <c r="U21" s="98">
        <v>0</v>
      </c>
      <c r="V21" s="105">
        <v>0</v>
      </c>
      <c r="W21" s="71">
        <v>0</v>
      </c>
      <c r="X21" s="24">
        <v>0</v>
      </c>
      <c r="Y21" s="112">
        <v>0</v>
      </c>
      <c r="Z21" s="117">
        <v>0</v>
      </c>
      <c r="AA21" s="88">
        <v>0</v>
      </c>
      <c r="AB21" s="122">
        <v>0</v>
      </c>
      <c r="AC21" s="127">
        <v>0</v>
      </c>
      <c r="AD21" s="133">
        <v>4512</v>
      </c>
      <c r="AE21" s="137">
        <v>0</v>
      </c>
      <c r="AF21" s="24">
        <v>0</v>
      </c>
      <c r="AG21" s="24">
        <v>0</v>
      </c>
      <c r="AH21" s="24">
        <v>0</v>
      </c>
      <c r="AI21" s="25">
        <v>553.1</v>
      </c>
      <c r="AJ21" s="143">
        <v>3410</v>
      </c>
      <c r="AK21" s="145">
        <v>0</v>
      </c>
      <c r="AL21" s="148">
        <f t="shared" si="0"/>
        <v>9265</v>
      </c>
      <c r="AN21" s="160">
        <v>1235.3</v>
      </c>
      <c r="AO21" s="158">
        <f t="shared" si="1"/>
        <v>11445054.5</v>
      </c>
      <c r="AP21" s="160">
        <v>1316.67</v>
      </c>
      <c r="AQ21" s="158">
        <f t="shared" si="2"/>
        <v>12198947.550000001</v>
      </c>
    </row>
    <row r="22" spans="1:43">
      <c r="A22" s="4"/>
      <c r="B22" s="6" t="s">
        <v>11</v>
      </c>
      <c r="C22" s="5" t="s">
        <v>30</v>
      </c>
      <c r="D22" s="20">
        <v>0</v>
      </c>
      <c r="E22" s="20">
        <v>0</v>
      </c>
      <c r="F22" s="16">
        <v>0</v>
      </c>
      <c r="G22" s="38">
        <v>0</v>
      </c>
      <c r="H22" s="43">
        <v>0</v>
      </c>
      <c r="I22" s="48">
        <v>0</v>
      </c>
      <c r="J22" s="53">
        <v>0</v>
      </c>
      <c r="K22" s="58">
        <v>0</v>
      </c>
      <c r="L22" s="63">
        <v>0</v>
      </c>
      <c r="M22" s="68">
        <v>0</v>
      </c>
      <c r="N22" s="28">
        <v>0</v>
      </c>
      <c r="O22" s="28">
        <v>0</v>
      </c>
      <c r="P22" s="32">
        <v>0</v>
      </c>
      <c r="Q22" s="78">
        <v>0</v>
      </c>
      <c r="R22" s="84">
        <v>338.2</v>
      </c>
      <c r="S22" s="88">
        <v>0</v>
      </c>
      <c r="T22" s="93">
        <v>0</v>
      </c>
      <c r="U22" s="98">
        <v>0</v>
      </c>
      <c r="V22" s="105">
        <v>0</v>
      </c>
      <c r="W22" s="71">
        <v>0</v>
      </c>
      <c r="X22" s="24">
        <v>0</v>
      </c>
      <c r="Y22" s="112">
        <v>0</v>
      </c>
      <c r="Z22" s="117">
        <v>0</v>
      </c>
      <c r="AA22" s="88">
        <v>0</v>
      </c>
      <c r="AB22" s="122">
        <v>0</v>
      </c>
      <c r="AC22" s="127">
        <v>0</v>
      </c>
      <c r="AD22" s="132">
        <v>0</v>
      </c>
      <c r="AE22" s="137">
        <v>0</v>
      </c>
      <c r="AF22" s="24">
        <v>0</v>
      </c>
      <c r="AG22" s="24">
        <v>0</v>
      </c>
      <c r="AH22" s="24">
        <v>0</v>
      </c>
      <c r="AI22" s="25">
        <v>1130.5999999999999</v>
      </c>
      <c r="AJ22" s="142">
        <v>0</v>
      </c>
      <c r="AK22" s="145">
        <v>0</v>
      </c>
      <c r="AL22" s="2">
        <f t="shared" si="0"/>
        <v>1468.8</v>
      </c>
      <c r="AN22" s="160">
        <v>684.2</v>
      </c>
      <c r="AO22" s="158">
        <f t="shared" si="1"/>
        <v>1004952.9600000001</v>
      </c>
      <c r="AP22" s="160">
        <v>684.2</v>
      </c>
      <c r="AQ22" s="158">
        <f t="shared" si="2"/>
        <v>1004952.9600000001</v>
      </c>
    </row>
    <row r="23" spans="1:43">
      <c r="A23" s="4"/>
      <c r="B23" s="6" t="s">
        <v>12</v>
      </c>
      <c r="C23" s="5" t="s">
        <v>30</v>
      </c>
      <c r="D23" s="20">
        <v>0</v>
      </c>
      <c r="E23" s="20">
        <v>0</v>
      </c>
      <c r="F23" s="16">
        <v>0</v>
      </c>
      <c r="G23" s="38">
        <v>0</v>
      </c>
      <c r="H23" s="43">
        <v>0</v>
      </c>
      <c r="I23" s="48">
        <v>0</v>
      </c>
      <c r="J23" s="53">
        <v>0</v>
      </c>
      <c r="K23" s="58">
        <v>0</v>
      </c>
      <c r="L23" s="63">
        <v>0</v>
      </c>
      <c r="M23" s="68">
        <v>0</v>
      </c>
      <c r="N23" s="28">
        <v>0</v>
      </c>
      <c r="O23" s="28">
        <v>0</v>
      </c>
      <c r="P23" s="32">
        <v>0</v>
      </c>
      <c r="Q23" s="78">
        <v>0</v>
      </c>
      <c r="R23" s="83">
        <v>0</v>
      </c>
      <c r="S23" s="88">
        <v>0</v>
      </c>
      <c r="T23" s="94">
        <v>350</v>
      </c>
      <c r="U23" s="98">
        <v>0</v>
      </c>
      <c r="V23" s="106">
        <v>330.3</v>
      </c>
      <c r="W23" s="71">
        <v>0</v>
      </c>
      <c r="X23" s="24">
        <v>0</v>
      </c>
      <c r="Y23" s="112">
        <v>0</v>
      </c>
      <c r="Z23" s="117">
        <v>0</v>
      </c>
      <c r="AA23" s="88">
        <v>0</v>
      </c>
      <c r="AB23" s="122">
        <v>0</v>
      </c>
      <c r="AC23" s="127">
        <v>0</v>
      </c>
      <c r="AD23" s="132">
        <v>0</v>
      </c>
      <c r="AE23" s="137">
        <v>0</v>
      </c>
      <c r="AF23" s="24">
        <v>0</v>
      </c>
      <c r="AG23" s="24">
        <v>0</v>
      </c>
      <c r="AH23" s="24">
        <v>0</v>
      </c>
      <c r="AI23" s="24">
        <v>0</v>
      </c>
      <c r="AJ23" s="142">
        <v>0</v>
      </c>
      <c r="AK23" s="145">
        <v>0</v>
      </c>
      <c r="AL23" s="2">
        <f t="shared" si="0"/>
        <v>680.3</v>
      </c>
      <c r="AN23" s="160"/>
      <c r="AO23" s="158">
        <f t="shared" si="1"/>
        <v>0</v>
      </c>
      <c r="AP23" s="160">
        <v>55</v>
      </c>
      <c r="AQ23" s="158">
        <f t="shared" si="2"/>
        <v>37416.5</v>
      </c>
    </row>
    <row r="24" spans="1:43">
      <c r="A24" s="4"/>
      <c r="B24" s="6" t="s">
        <v>94</v>
      </c>
      <c r="C24" s="5" t="s">
        <v>30</v>
      </c>
      <c r="D24" s="20">
        <v>0</v>
      </c>
      <c r="E24" s="20">
        <v>0</v>
      </c>
      <c r="F24" s="16">
        <v>0</v>
      </c>
      <c r="G24" s="38">
        <v>0</v>
      </c>
      <c r="H24" s="43">
        <v>0</v>
      </c>
      <c r="I24" s="48">
        <v>0</v>
      </c>
      <c r="J24" s="53">
        <v>0</v>
      </c>
      <c r="K24" s="58">
        <v>0</v>
      </c>
      <c r="L24" s="63">
        <v>0</v>
      </c>
      <c r="M24" s="68">
        <v>0</v>
      </c>
      <c r="N24" s="28">
        <v>0</v>
      </c>
      <c r="O24" s="28">
        <v>0</v>
      </c>
      <c r="P24" s="32">
        <v>0</v>
      </c>
      <c r="Q24" s="78">
        <v>0</v>
      </c>
      <c r="R24" s="83">
        <v>0</v>
      </c>
      <c r="S24" s="88">
        <v>0</v>
      </c>
      <c r="T24" s="94">
        <v>283</v>
      </c>
      <c r="U24" s="98">
        <v>0</v>
      </c>
      <c r="V24" s="106">
        <v>0</v>
      </c>
      <c r="W24" s="71">
        <v>0</v>
      </c>
      <c r="X24" s="24">
        <v>0</v>
      </c>
      <c r="Y24" s="112">
        <v>0</v>
      </c>
      <c r="Z24" s="117">
        <v>0</v>
      </c>
      <c r="AA24" s="88">
        <v>0</v>
      </c>
      <c r="AB24" s="122">
        <v>0</v>
      </c>
      <c r="AC24" s="127">
        <v>0</v>
      </c>
      <c r="AD24" s="132">
        <v>0</v>
      </c>
      <c r="AE24" s="137">
        <v>0</v>
      </c>
      <c r="AF24" s="24">
        <v>0</v>
      </c>
      <c r="AG24" s="24">
        <v>0</v>
      </c>
      <c r="AH24" s="24">
        <v>0</v>
      </c>
      <c r="AI24" s="24">
        <v>0</v>
      </c>
      <c r="AJ24" s="142">
        <v>0</v>
      </c>
      <c r="AK24" s="145">
        <v>0</v>
      </c>
      <c r="AL24" s="2">
        <f t="shared" si="0"/>
        <v>283</v>
      </c>
      <c r="AN24" s="160"/>
      <c r="AO24" s="158">
        <f t="shared" si="1"/>
        <v>0</v>
      </c>
      <c r="AP24" s="160">
        <v>66.87</v>
      </c>
      <c r="AQ24" s="158">
        <f t="shared" si="2"/>
        <v>18924.210000000003</v>
      </c>
    </row>
    <row r="25" spans="1:43">
      <c r="A25" s="4"/>
      <c r="B25" s="6" t="s">
        <v>13</v>
      </c>
      <c r="C25" s="5" t="s">
        <v>30</v>
      </c>
      <c r="D25" s="20">
        <v>0</v>
      </c>
      <c r="E25" s="20">
        <v>0</v>
      </c>
      <c r="F25" s="16">
        <v>0</v>
      </c>
      <c r="G25" s="38">
        <v>0</v>
      </c>
      <c r="H25" s="43">
        <v>0</v>
      </c>
      <c r="I25" s="48">
        <v>0</v>
      </c>
      <c r="J25" s="53">
        <v>0</v>
      </c>
      <c r="K25" s="58">
        <v>0</v>
      </c>
      <c r="L25" s="63">
        <v>0</v>
      </c>
      <c r="M25" s="68">
        <v>0</v>
      </c>
      <c r="N25" s="28">
        <v>0</v>
      </c>
      <c r="O25" s="28">
        <v>0</v>
      </c>
      <c r="P25" s="32">
        <v>0</v>
      </c>
      <c r="Q25" s="78">
        <v>0</v>
      </c>
      <c r="R25" s="83">
        <v>0</v>
      </c>
      <c r="S25" s="88">
        <v>0</v>
      </c>
      <c r="T25" s="93">
        <v>0</v>
      </c>
      <c r="U25" s="99">
        <v>1541.2</v>
      </c>
      <c r="V25" s="105">
        <v>0</v>
      </c>
      <c r="W25" s="71">
        <v>0</v>
      </c>
      <c r="X25" s="24">
        <v>0</v>
      </c>
      <c r="Y25" s="112">
        <v>0</v>
      </c>
      <c r="Z25" s="117">
        <v>0</v>
      </c>
      <c r="AA25" s="88">
        <v>0</v>
      </c>
      <c r="AB25" s="122">
        <v>0</v>
      </c>
      <c r="AC25" s="127">
        <v>0</v>
      </c>
      <c r="AD25" s="132">
        <v>0</v>
      </c>
      <c r="AE25" s="137">
        <v>0</v>
      </c>
      <c r="AF25" s="24">
        <v>0</v>
      </c>
      <c r="AG25" s="24">
        <v>0</v>
      </c>
      <c r="AH25" s="24">
        <v>0</v>
      </c>
      <c r="AI25" s="24">
        <v>0</v>
      </c>
      <c r="AJ25" s="142">
        <v>0</v>
      </c>
      <c r="AK25" s="145">
        <v>0</v>
      </c>
      <c r="AL25" s="2">
        <f t="shared" si="0"/>
        <v>1541.2</v>
      </c>
      <c r="AN25" s="160">
        <v>482.9</v>
      </c>
      <c r="AO25" s="158">
        <f t="shared" si="1"/>
        <v>744245.48</v>
      </c>
      <c r="AP25" s="160">
        <v>482.9</v>
      </c>
      <c r="AQ25" s="158">
        <f t="shared" si="2"/>
        <v>744245.48</v>
      </c>
    </row>
    <row r="26" spans="1:43">
      <c r="A26" s="4"/>
      <c r="B26" s="6" t="s">
        <v>79</v>
      </c>
      <c r="C26" s="5" t="s">
        <v>30</v>
      </c>
      <c r="D26" s="20">
        <v>0</v>
      </c>
      <c r="E26" s="20">
        <v>0</v>
      </c>
      <c r="F26" s="16">
        <v>0</v>
      </c>
      <c r="G26" s="38">
        <v>0</v>
      </c>
      <c r="H26" s="43">
        <v>0</v>
      </c>
      <c r="I26" s="48">
        <v>0</v>
      </c>
      <c r="J26" s="53">
        <v>0</v>
      </c>
      <c r="K26" s="58">
        <v>0</v>
      </c>
      <c r="L26" s="63">
        <v>0</v>
      </c>
      <c r="M26" s="68">
        <v>0</v>
      </c>
      <c r="N26" s="28">
        <v>0</v>
      </c>
      <c r="O26" s="28">
        <v>0</v>
      </c>
      <c r="P26" s="32">
        <v>0</v>
      </c>
      <c r="Q26" s="78">
        <v>0</v>
      </c>
      <c r="R26" s="83">
        <v>0</v>
      </c>
      <c r="S26" s="88">
        <v>0</v>
      </c>
      <c r="T26" s="93">
        <v>0</v>
      </c>
      <c r="U26" s="98">
        <v>0</v>
      </c>
      <c r="V26" s="105">
        <v>0</v>
      </c>
      <c r="W26" s="101">
        <v>250</v>
      </c>
      <c r="X26" s="24">
        <v>0</v>
      </c>
      <c r="Y26" s="112">
        <v>0</v>
      </c>
      <c r="Z26" s="118">
        <v>185.6</v>
      </c>
      <c r="AA26" s="88">
        <v>0</v>
      </c>
      <c r="AB26" s="122">
        <v>0</v>
      </c>
      <c r="AC26" s="127">
        <v>0</v>
      </c>
      <c r="AD26" s="132">
        <v>0</v>
      </c>
      <c r="AE26" s="137">
        <v>0</v>
      </c>
      <c r="AF26" s="24">
        <v>0</v>
      </c>
      <c r="AG26" s="24">
        <v>0</v>
      </c>
      <c r="AH26" s="24">
        <v>0</v>
      </c>
      <c r="AI26" s="24">
        <v>0</v>
      </c>
      <c r="AJ26" s="142">
        <v>0</v>
      </c>
      <c r="AK26" s="145">
        <v>0</v>
      </c>
      <c r="AL26" s="2">
        <f t="shared" si="0"/>
        <v>435.6</v>
      </c>
      <c r="AN26" s="160">
        <v>77</v>
      </c>
      <c r="AO26" s="158">
        <f t="shared" si="1"/>
        <v>33541.200000000004</v>
      </c>
      <c r="AP26" s="160">
        <v>47.82</v>
      </c>
      <c r="AQ26" s="158">
        <f t="shared" si="2"/>
        <v>20830.392</v>
      </c>
    </row>
    <row r="27" spans="1:43">
      <c r="A27" s="4"/>
      <c r="B27" s="6" t="s">
        <v>15</v>
      </c>
      <c r="C27" s="5" t="s">
        <v>30</v>
      </c>
      <c r="D27" s="20">
        <v>0</v>
      </c>
      <c r="E27" s="20">
        <v>0</v>
      </c>
      <c r="F27" s="16">
        <v>0</v>
      </c>
      <c r="G27" s="38">
        <v>0</v>
      </c>
      <c r="H27" s="43">
        <v>0</v>
      </c>
      <c r="I27" s="48">
        <v>0</v>
      </c>
      <c r="J27" s="53">
        <v>0</v>
      </c>
      <c r="K27" s="58">
        <v>0</v>
      </c>
      <c r="L27" s="63">
        <v>0</v>
      </c>
      <c r="M27" s="68">
        <v>0</v>
      </c>
      <c r="N27" s="28">
        <v>0</v>
      </c>
      <c r="O27" s="28">
        <v>0</v>
      </c>
      <c r="P27" s="32">
        <v>0</v>
      </c>
      <c r="Q27" s="78">
        <v>0</v>
      </c>
      <c r="R27" s="83">
        <v>0</v>
      </c>
      <c r="S27" s="88">
        <v>0</v>
      </c>
      <c r="T27" s="93">
        <v>0</v>
      </c>
      <c r="U27" s="98">
        <v>0</v>
      </c>
      <c r="V27" s="105">
        <v>0</v>
      </c>
      <c r="W27" s="71">
        <v>0</v>
      </c>
      <c r="X27" s="24">
        <v>0</v>
      </c>
      <c r="Y27" s="113">
        <v>152</v>
      </c>
      <c r="Z27" s="117">
        <v>0</v>
      </c>
      <c r="AA27" s="88">
        <v>0</v>
      </c>
      <c r="AB27" s="122">
        <v>0</v>
      </c>
      <c r="AC27" s="127">
        <v>0</v>
      </c>
      <c r="AD27" s="132">
        <v>0</v>
      </c>
      <c r="AE27" s="137">
        <v>0</v>
      </c>
      <c r="AF27" s="24">
        <v>0</v>
      </c>
      <c r="AG27" s="24">
        <v>0</v>
      </c>
      <c r="AH27" s="24">
        <v>0</v>
      </c>
      <c r="AI27" s="24">
        <v>0</v>
      </c>
      <c r="AJ27" s="142">
        <v>0</v>
      </c>
      <c r="AK27" s="145">
        <v>0</v>
      </c>
      <c r="AL27" s="2">
        <f t="shared" si="0"/>
        <v>152</v>
      </c>
      <c r="AN27" s="160"/>
      <c r="AO27" s="158">
        <f t="shared" si="1"/>
        <v>0</v>
      </c>
      <c r="AP27" s="160">
        <v>81.3</v>
      </c>
      <c r="AQ27" s="158">
        <f t="shared" si="2"/>
        <v>12357.6</v>
      </c>
    </row>
    <row r="28" spans="1:43">
      <c r="A28" s="4"/>
      <c r="B28" s="6" t="s">
        <v>16</v>
      </c>
      <c r="C28" s="5" t="s">
        <v>30</v>
      </c>
      <c r="D28" s="20">
        <v>0</v>
      </c>
      <c r="E28" s="20">
        <v>0</v>
      </c>
      <c r="F28" s="16">
        <v>0</v>
      </c>
      <c r="G28" s="38">
        <v>0</v>
      </c>
      <c r="H28" s="43">
        <v>0</v>
      </c>
      <c r="I28" s="48">
        <v>0</v>
      </c>
      <c r="J28" s="53">
        <v>0</v>
      </c>
      <c r="K28" s="58">
        <v>0</v>
      </c>
      <c r="L28" s="63">
        <v>0</v>
      </c>
      <c r="M28" s="68">
        <v>0</v>
      </c>
      <c r="N28" s="28">
        <v>0</v>
      </c>
      <c r="O28" s="28">
        <v>0</v>
      </c>
      <c r="P28" s="32">
        <v>0</v>
      </c>
      <c r="Q28" s="78">
        <v>0</v>
      </c>
      <c r="R28" s="83">
        <v>0</v>
      </c>
      <c r="S28" s="88">
        <v>0</v>
      </c>
      <c r="T28" s="93">
        <v>0</v>
      </c>
      <c r="U28" s="98">
        <v>0</v>
      </c>
      <c r="V28" s="105">
        <v>0</v>
      </c>
      <c r="W28" s="71">
        <v>0</v>
      </c>
      <c r="X28" s="24">
        <v>0</v>
      </c>
      <c r="Y28" s="112">
        <v>0</v>
      </c>
      <c r="Z28" s="117">
        <v>0</v>
      </c>
      <c r="AA28" s="88">
        <v>0</v>
      </c>
      <c r="AB28" s="123">
        <v>448.2</v>
      </c>
      <c r="AC28" s="127">
        <v>0</v>
      </c>
      <c r="AD28" s="132">
        <v>0</v>
      </c>
      <c r="AE28" s="137">
        <v>0</v>
      </c>
      <c r="AF28" s="24">
        <v>0</v>
      </c>
      <c r="AG28" s="24">
        <v>0</v>
      </c>
      <c r="AH28" s="24">
        <v>0</v>
      </c>
      <c r="AI28" s="24">
        <v>0</v>
      </c>
      <c r="AJ28" s="142">
        <v>0</v>
      </c>
      <c r="AK28" s="145">
        <v>0</v>
      </c>
      <c r="AL28" s="2">
        <f t="shared" si="0"/>
        <v>448.2</v>
      </c>
      <c r="AN28" s="160"/>
      <c r="AO28" s="158">
        <f t="shared" si="1"/>
        <v>0</v>
      </c>
      <c r="AP28" s="160">
        <v>171.71</v>
      </c>
      <c r="AQ28" s="158">
        <f t="shared" si="2"/>
        <v>76960.422000000006</v>
      </c>
    </row>
    <row r="29" spans="1:43">
      <c r="A29" s="4"/>
      <c r="B29" s="6" t="s">
        <v>17</v>
      </c>
      <c r="C29" s="5" t="s">
        <v>30</v>
      </c>
      <c r="D29" s="20">
        <v>0</v>
      </c>
      <c r="E29" s="20">
        <v>0</v>
      </c>
      <c r="F29" s="16">
        <v>0</v>
      </c>
      <c r="G29" s="38">
        <v>0</v>
      </c>
      <c r="H29" s="43">
        <v>0</v>
      </c>
      <c r="I29" s="48">
        <v>0</v>
      </c>
      <c r="J29" s="53">
        <v>0</v>
      </c>
      <c r="K29" s="58">
        <v>0</v>
      </c>
      <c r="L29" s="63">
        <v>0</v>
      </c>
      <c r="M29" s="68">
        <v>0</v>
      </c>
      <c r="N29" s="28">
        <v>0</v>
      </c>
      <c r="O29" s="28">
        <v>0</v>
      </c>
      <c r="P29" s="32">
        <v>0</v>
      </c>
      <c r="Q29" s="78">
        <v>0</v>
      </c>
      <c r="R29" s="83">
        <v>0</v>
      </c>
      <c r="S29" s="88">
        <v>0</v>
      </c>
      <c r="T29" s="93">
        <v>0</v>
      </c>
      <c r="U29" s="98">
        <v>0</v>
      </c>
      <c r="V29" s="105">
        <v>0</v>
      </c>
      <c r="W29" s="71">
        <v>0</v>
      </c>
      <c r="X29" s="24">
        <v>0</v>
      </c>
      <c r="Y29" s="112">
        <v>0</v>
      </c>
      <c r="Z29" s="117">
        <v>0</v>
      </c>
      <c r="AA29" s="88">
        <v>0</v>
      </c>
      <c r="AB29" s="122">
        <v>0</v>
      </c>
      <c r="AC29" s="128">
        <v>196.6</v>
      </c>
      <c r="AD29" s="132">
        <v>0</v>
      </c>
      <c r="AE29" s="137">
        <v>0</v>
      </c>
      <c r="AF29" s="24">
        <v>0</v>
      </c>
      <c r="AG29" s="24">
        <v>0</v>
      </c>
      <c r="AH29" s="24">
        <v>0</v>
      </c>
      <c r="AI29" s="24">
        <v>0</v>
      </c>
      <c r="AJ29" s="142">
        <v>0</v>
      </c>
      <c r="AK29" s="145">
        <v>0</v>
      </c>
      <c r="AL29" s="2">
        <f t="shared" si="0"/>
        <v>196.6</v>
      </c>
      <c r="AN29" s="160"/>
      <c r="AO29" s="158">
        <f t="shared" si="1"/>
        <v>0</v>
      </c>
      <c r="AP29" s="160">
        <v>61.13</v>
      </c>
      <c r="AQ29" s="158">
        <f t="shared" si="2"/>
        <v>12018.157999999999</v>
      </c>
    </row>
    <row r="30" spans="1:43">
      <c r="A30" s="4"/>
      <c r="B30" s="6" t="s">
        <v>18</v>
      </c>
      <c r="C30" s="5" t="s">
        <v>30</v>
      </c>
      <c r="D30" s="20">
        <v>0</v>
      </c>
      <c r="E30" s="20">
        <v>0</v>
      </c>
      <c r="F30" s="16">
        <v>0</v>
      </c>
      <c r="G30" s="38">
        <v>0</v>
      </c>
      <c r="H30" s="43">
        <v>0</v>
      </c>
      <c r="I30" s="48">
        <v>0</v>
      </c>
      <c r="J30" s="53">
        <v>0</v>
      </c>
      <c r="K30" s="58">
        <v>0</v>
      </c>
      <c r="L30" s="63">
        <v>0</v>
      </c>
      <c r="M30" s="68">
        <v>0</v>
      </c>
      <c r="N30" s="28">
        <v>0</v>
      </c>
      <c r="O30" s="28">
        <v>0</v>
      </c>
      <c r="P30" s="32">
        <v>0</v>
      </c>
      <c r="Q30" s="78">
        <v>0</v>
      </c>
      <c r="R30" s="83">
        <v>0</v>
      </c>
      <c r="S30" s="88">
        <v>0</v>
      </c>
      <c r="T30" s="93">
        <v>0</v>
      </c>
      <c r="U30" s="98">
        <v>0</v>
      </c>
      <c r="V30" s="105">
        <v>0</v>
      </c>
      <c r="W30" s="71">
        <v>0</v>
      </c>
      <c r="X30" s="24">
        <v>0</v>
      </c>
      <c r="Y30" s="112">
        <v>0</v>
      </c>
      <c r="Z30" s="117">
        <v>0</v>
      </c>
      <c r="AA30" s="88">
        <v>0</v>
      </c>
      <c r="AB30" s="122">
        <v>0</v>
      </c>
      <c r="AC30" s="127">
        <v>0</v>
      </c>
      <c r="AD30" s="132">
        <v>0</v>
      </c>
      <c r="AE30" s="138">
        <v>1635</v>
      </c>
      <c r="AF30" s="24">
        <v>0</v>
      </c>
      <c r="AG30" s="24">
        <v>0</v>
      </c>
      <c r="AH30" s="24">
        <v>0</v>
      </c>
      <c r="AI30" s="24">
        <v>0</v>
      </c>
      <c r="AJ30" s="142">
        <v>0</v>
      </c>
      <c r="AK30" s="145">
        <v>0</v>
      </c>
      <c r="AL30" s="2">
        <f t="shared" si="0"/>
        <v>1635</v>
      </c>
      <c r="AN30" s="160"/>
      <c r="AO30" s="158">
        <f t="shared" si="1"/>
        <v>0</v>
      </c>
      <c r="AP30" s="160">
        <v>38.64</v>
      </c>
      <c r="AQ30" s="158">
        <f t="shared" si="2"/>
        <v>63176.4</v>
      </c>
    </row>
    <row r="31" spans="1:43">
      <c r="A31" s="4"/>
      <c r="B31" s="6" t="s">
        <v>19</v>
      </c>
      <c r="C31" s="5" t="s">
        <v>30</v>
      </c>
      <c r="D31" s="20">
        <v>0</v>
      </c>
      <c r="E31" s="20">
        <v>0</v>
      </c>
      <c r="F31" s="16">
        <v>0</v>
      </c>
      <c r="G31" s="38">
        <v>0</v>
      </c>
      <c r="H31" s="43">
        <v>0</v>
      </c>
      <c r="I31" s="48">
        <v>0</v>
      </c>
      <c r="J31" s="53">
        <v>0</v>
      </c>
      <c r="K31" s="58">
        <v>0</v>
      </c>
      <c r="L31" s="63">
        <v>0</v>
      </c>
      <c r="M31" s="68">
        <v>0</v>
      </c>
      <c r="N31" s="28">
        <v>0</v>
      </c>
      <c r="O31" s="28">
        <v>0</v>
      </c>
      <c r="P31" s="32">
        <v>0</v>
      </c>
      <c r="Q31" s="78">
        <v>0</v>
      </c>
      <c r="R31" s="83">
        <v>0</v>
      </c>
      <c r="S31" s="88">
        <v>0</v>
      </c>
      <c r="T31" s="93">
        <v>0</v>
      </c>
      <c r="U31" s="98">
        <v>0</v>
      </c>
      <c r="V31" s="105">
        <v>0</v>
      </c>
      <c r="W31" s="71">
        <v>0</v>
      </c>
      <c r="X31" s="24">
        <v>0</v>
      </c>
      <c r="Y31" s="112">
        <v>0</v>
      </c>
      <c r="Z31" s="117">
        <v>0</v>
      </c>
      <c r="AA31" s="88">
        <v>0</v>
      </c>
      <c r="AB31" s="122">
        <v>0</v>
      </c>
      <c r="AC31" s="127">
        <v>0</v>
      </c>
      <c r="AD31" s="132">
        <v>0</v>
      </c>
      <c r="AE31" s="137">
        <v>0</v>
      </c>
      <c r="AF31" s="25">
        <v>586.79999999999995</v>
      </c>
      <c r="AG31" s="24">
        <v>0</v>
      </c>
      <c r="AH31" s="24">
        <v>0</v>
      </c>
      <c r="AI31" s="24">
        <v>0</v>
      </c>
      <c r="AJ31" s="142">
        <v>0</v>
      </c>
      <c r="AK31" s="145">
        <v>0</v>
      </c>
      <c r="AL31" s="2">
        <f>D31+E31+F31+G31+H31+I31+J31+K31+L31+M31+N31+O31+P31+Q31+R31+S31+T31+U31+V31+W31+X31+Y31+Z31+AA31+AB31+AC31+AD31+AE31+AF31+AG31+AH31+AI31+AJ31+AK31</f>
        <v>586.79999999999995</v>
      </c>
      <c r="AN31" s="160"/>
      <c r="AO31" s="158">
        <f t="shared" si="1"/>
        <v>0</v>
      </c>
      <c r="AP31" s="160">
        <v>98.52</v>
      </c>
      <c r="AQ31" s="158">
        <f t="shared" si="2"/>
        <v>57811.535999999993</v>
      </c>
    </row>
    <row r="32" spans="1:43">
      <c r="A32" s="4"/>
      <c r="B32" s="6" t="s">
        <v>20</v>
      </c>
      <c r="C32" s="5" t="s">
        <v>30</v>
      </c>
      <c r="D32" s="20">
        <v>0</v>
      </c>
      <c r="E32" s="20">
        <v>0</v>
      </c>
      <c r="F32" s="16">
        <v>0</v>
      </c>
      <c r="G32" s="38">
        <v>0</v>
      </c>
      <c r="H32" s="43">
        <v>0</v>
      </c>
      <c r="I32" s="48">
        <v>0</v>
      </c>
      <c r="J32" s="53">
        <v>0</v>
      </c>
      <c r="K32" s="58">
        <v>0</v>
      </c>
      <c r="L32" s="63">
        <v>0</v>
      </c>
      <c r="M32" s="68">
        <v>0</v>
      </c>
      <c r="N32" s="28">
        <v>0</v>
      </c>
      <c r="O32" s="28">
        <v>0</v>
      </c>
      <c r="P32" s="32">
        <v>0</v>
      </c>
      <c r="Q32" s="78">
        <v>0</v>
      </c>
      <c r="R32" s="83">
        <v>0</v>
      </c>
      <c r="S32" s="88">
        <v>0</v>
      </c>
      <c r="T32" s="93">
        <v>0</v>
      </c>
      <c r="U32" s="98">
        <v>0</v>
      </c>
      <c r="V32" s="105">
        <v>0</v>
      </c>
      <c r="W32" s="71">
        <v>0</v>
      </c>
      <c r="X32" s="24">
        <v>0</v>
      </c>
      <c r="Y32" s="112">
        <v>0</v>
      </c>
      <c r="Z32" s="117">
        <v>0</v>
      </c>
      <c r="AA32" s="88">
        <v>0</v>
      </c>
      <c r="AB32" s="122">
        <v>0</v>
      </c>
      <c r="AC32" s="127">
        <v>0</v>
      </c>
      <c r="AD32" s="132">
        <v>0</v>
      </c>
      <c r="AE32" s="137">
        <v>0</v>
      </c>
      <c r="AF32" s="24">
        <v>0</v>
      </c>
      <c r="AG32" s="25">
        <v>564.29999999999995</v>
      </c>
      <c r="AH32" s="24">
        <v>0</v>
      </c>
      <c r="AI32" s="24">
        <v>0</v>
      </c>
      <c r="AJ32" s="142">
        <v>0</v>
      </c>
      <c r="AK32" s="145">
        <v>0</v>
      </c>
      <c r="AL32" s="2">
        <f>D32+E32+F32+G32+H32+I32+J32+K32+L32+M32+N32+O32+P32+Q32+R32+S32+T32+U32+V32+W32+X32+Y32+Z32+AA32+AB32+AC32+AD32+AE32+AF32+AG32+AH32+AI32+AJ32+AK32</f>
        <v>564.29999999999995</v>
      </c>
      <c r="AN32" s="160"/>
      <c r="AO32" s="158">
        <f t="shared" si="1"/>
        <v>0</v>
      </c>
      <c r="AP32" s="160">
        <v>46.37</v>
      </c>
      <c r="AQ32" s="158">
        <f t="shared" si="2"/>
        <v>26166.590999999997</v>
      </c>
    </row>
    <row r="33" spans="1:46">
      <c r="A33" s="4"/>
      <c r="B33" s="6" t="s">
        <v>21</v>
      </c>
      <c r="C33" s="5" t="s">
        <v>30</v>
      </c>
      <c r="D33" s="20">
        <v>0</v>
      </c>
      <c r="E33" s="20">
        <v>0</v>
      </c>
      <c r="F33" s="16">
        <v>0</v>
      </c>
      <c r="G33" s="38">
        <v>0</v>
      </c>
      <c r="H33" s="43">
        <v>0</v>
      </c>
      <c r="I33" s="48">
        <v>0</v>
      </c>
      <c r="J33" s="53">
        <v>0</v>
      </c>
      <c r="K33" s="58">
        <v>0</v>
      </c>
      <c r="L33" s="63">
        <v>0</v>
      </c>
      <c r="M33" s="68">
        <v>0</v>
      </c>
      <c r="N33" s="28">
        <v>0</v>
      </c>
      <c r="O33" s="28">
        <v>0</v>
      </c>
      <c r="P33" s="32">
        <v>0</v>
      </c>
      <c r="Q33" s="78">
        <v>0</v>
      </c>
      <c r="R33" s="83">
        <v>0</v>
      </c>
      <c r="S33" s="88">
        <v>0</v>
      </c>
      <c r="T33" s="93">
        <v>0</v>
      </c>
      <c r="U33" s="98">
        <v>0</v>
      </c>
      <c r="V33" s="105">
        <v>0</v>
      </c>
      <c r="W33" s="71">
        <v>0</v>
      </c>
      <c r="X33" s="24">
        <v>0</v>
      </c>
      <c r="Y33" s="112">
        <v>0</v>
      </c>
      <c r="Z33" s="117">
        <v>0</v>
      </c>
      <c r="AA33" s="88">
        <v>0</v>
      </c>
      <c r="AB33" s="122">
        <v>0</v>
      </c>
      <c r="AC33" s="127">
        <v>0</v>
      </c>
      <c r="AD33" s="132">
        <v>0</v>
      </c>
      <c r="AE33" s="137">
        <v>0</v>
      </c>
      <c r="AF33" s="24">
        <v>0</v>
      </c>
      <c r="AG33" s="24">
        <v>0</v>
      </c>
      <c r="AH33" s="24">
        <v>0</v>
      </c>
      <c r="AI33" s="24">
        <v>0</v>
      </c>
      <c r="AJ33" s="142">
        <v>0</v>
      </c>
      <c r="AK33" s="146">
        <v>421</v>
      </c>
      <c r="AL33" s="2">
        <f t="shared" si="0"/>
        <v>421</v>
      </c>
      <c r="AN33" s="160"/>
      <c r="AO33" s="158">
        <f t="shared" si="1"/>
        <v>0</v>
      </c>
      <c r="AP33" s="160">
        <v>176</v>
      </c>
      <c r="AQ33" s="158">
        <f t="shared" si="2"/>
        <v>74096</v>
      </c>
    </row>
    <row r="34" spans="1:46">
      <c r="A34" s="4"/>
      <c r="B34" s="230" t="s">
        <v>32</v>
      </c>
      <c r="C34" s="5" t="s">
        <v>30</v>
      </c>
      <c r="D34" s="21">
        <v>70</v>
      </c>
      <c r="E34" s="21">
        <v>222</v>
      </c>
      <c r="F34" s="17">
        <v>13</v>
      </c>
      <c r="G34" s="39">
        <v>58.2</v>
      </c>
      <c r="H34" s="44">
        <v>401</v>
      </c>
      <c r="I34" s="48">
        <v>0</v>
      </c>
      <c r="J34" s="53">
        <v>0</v>
      </c>
      <c r="K34" s="59">
        <v>151</v>
      </c>
      <c r="L34" s="64">
        <v>460</v>
      </c>
      <c r="M34" s="72">
        <v>250</v>
      </c>
      <c r="N34" s="29">
        <v>20</v>
      </c>
      <c r="O34" s="28">
        <v>0</v>
      </c>
      <c r="P34" s="32">
        <v>0</v>
      </c>
      <c r="Q34" s="79">
        <v>105</v>
      </c>
      <c r="R34" s="84">
        <v>10</v>
      </c>
      <c r="S34" s="89">
        <v>708</v>
      </c>
      <c r="T34" s="94">
        <v>460</v>
      </c>
      <c r="U34" s="99">
        <v>240</v>
      </c>
      <c r="V34" s="106">
        <v>180</v>
      </c>
      <c r="W34" s="71">
        <v>0</v>
      </c>
      <c r="X34" s="24">
        <v>0</v>
      </c>
      <c r="Y34" s="113">
        <v>16</v>
      </c>
      <c r="Z34" s="118">
        <v>55</v>
      </c>
      <c r="AA34" s="89">
        <v>390</v>
      </c>
      <c r="AB34" s="123">
        <v>315</v>
      </c>
      <c r="AC34" s="127">
        <v>0</v>
      </c>
      <c r="AD34" s="133">
        <v>1050</v>
      </c>
      <c r="AE34" s="138">
        <v>1580</v>
      </c>
      <c r="AF34" s="25">
        <v>340</v>
      </c>
      <c r="AG34" s="25">
        <v>340</v>
      </c>
      <c r="AH34" s="25">
        <v>355</v>
      </c>
      <c r="AI34" s="25">
        <v>345</v>
      </c>
      <c r="AJ34" s="143">
        <v>1600</v>
      </c>
      <c r="AK34" s="146">
        <v>58.2</v>
      </c>
      <c r="AL34" s="2">
        <f t="shared" si="0"/>
        <v>9792.4000000000015</v>
      </c>
      <c r="AN34" s="160">
        <v>9.58</v>
      </c>
      <c r="AO34" s="158">
        <f t="shared" si="1"/>
        <v>93811.19200000001</v>
      </c>
      <c r="AP34" s="160">
        <v>5.67</v>
      </c>
      <c r="AQ34" s="158">
        <f t="shared" si="2"/>
        <v>55522.90800000001</v>
      </c>
    </row>
    <row r="35" spans="1:46">
      <c r="A35" s="4"/>
      <c r="B35" s="9" t="s">
        <v>33</v>
      </c>
      <c r="C35" s="4"/>
      <c r="D35" s="20"/>
      <c r="E35" s="20"/>
      <c r="F35" s="16"/>
      <c r="G35" s="38"/>
      <c r="H35" s="43"/>
      <c r="I35" s="48"/>
      <c r="J35" s="53"/>
      <c r="K35" s="58"/>
      <c r="L35" s="63"/>
      <c r="M35" s="68"/>
      <c r="N35" s="28"/>
      <c r="O35" s="28"/>
      <c r="P35" s="32"/>
      <c r="Q35" s="78"/>
      <c r="R35" s="83"/>
      <c r="S35" s="88"/>
      <c r="T35" s="93"/>
      <c r="U35" s="98"/>
      <c r="V35" s="105"/>
      <c r="W35" s="71"/>
      <c r="X35" s="24"/>
      <c r="Y35" s="112"/>
      <c r="Z35" s="117"/>
      <c r="AA35" s="88"/>
      <c r="AB35" s="122"/>
      <c r="AC35" s="127"/>
      <c r="AD35" s="132"/>
      <c r="AE35" s="137"/>
      <c r="AF35" s="24"/>
      <c r="AG35" s="24"/>
      <c r="AH35" s="24"/>
      <c r="AI35" s="24"/>
      <c r="AJ35" s="142"/>
      <c r="AK35" s="145"/>
      <c r="AL35" s="2">
        <f t="shared" si="0"/>
        <v>0</v>
      </c>
      <c r="AN35" s="160"/>
      <c r="AO35" s="158"/>
      <c r="AP35" s="160"/>
      <c r="AQ35" s="158"/>
    </row>
    <row r="36" spans="1:46">
      <c r="A36" s="4"/>
      <c r="B36" s="6" t="s">
        <v>73</v>
      </c>
      <c r="C36" s="5" t="s">
        <v>31</v>
      </c>
      <c r="D36" s="20">
        <v>0</v>
      </c>
      <c r="E36" s="20">
        <v>0</v>
      </c>
      <c r="F36" s="16">
        <v>0</v>
      </c>
      <c r="G36" s="38">
        <v>0</v>
      </c>
      <c r="H36" s="43">
        <v>0</v>
      </c>
      <c r="I36" s="48">
        <v>0</v>
      </c>
      <c r="J36" s="53">
        <v>0</v>
      </c>
      <c r="K36" s="58">
        <v>0</v>
      </c>
      <c r="L36" s="63">
        <v>0</v>
      </c>
      <c r="M36" s="68">
        <v>0</v>
      </c>
      <c r="N36" s="28">
        <v>0</v>
      </c>
      <c r="O36" s="28">
        <v>0</v>
      </c>
      <c r="P36" s="32">
        <v>0</v>
      </c>
      <c r="Q36" s="78">
        <v>0</v>
      </c>
      <c r="R36" s="84">
        <v>4</v>
      </c>
      <c r="S36" s="88">
        <v>0</v>
      </c>
      <c r="T36" s="93">
        <v>0</v>
      </c>
      <c r="U36" s="99">
        <v>8</v>
      </c>
      <c r="V36" s="105">
        <v>0</v>
      </c>
      <c r="W36" s="71">
        <v>0</v>
      </c>
      <c r="X36" s="24">
        <v>0</v>
      </c>
      <c r="Y36" s="112">
        <v>0</v>
      </c>
      <c r="Z36" s="117">
        <v>0</v>
      </c>
      <c r="AA36" s="88">
        <v>0</v>
      </c>
      <c r="AB36" s="122">
        <v>0</v>
      </c>
      <c r="AC36" s="127">
        <v>0</v>
      </c>
      <c r="AD36" s="132">
        <v>0</v>
      </c>
      <c r="AE36" s="137">
        <v>0</v>
      </c>
      <c r="AF36" s="24">
        <v>0</v>
      </c>
      <c r="AG36" s="24">
        <v>0</v>
      </c>
      <c r="AH36" s="24">
        <v>0</v>
      </c>
      <c r="AI36" s="25">
        <v>4</v>
      </c>
      <c r="AJ36" s="142">
        <v>0</v>
      </c>
      <c r="AK36" s="145">
        <v>0</v>
      </c>
      <c r="AL36" s="2">
        <f t="shared" si="0"/>
        <v>16</v>
      </c>
      <c r="AN36" s="160"/>
      <c r="AO36" s="158">
        <f>AL36*AN36</f>
        <v>0</v>
      </c>
      <c r="AP36" s="160"/>
      <c r="AQ36" s="158">
        <f>AL36*AP36</f>
        <v>0</v>
      </c>
    </row>
    <row r="37" spans="1:46">
      <c r="A37" s="4"/>
      <c r="B37" s="6" t="s">
        <v>34</v>
      </c>
      <c r="C37" s="5" t="s">
        <v>31</v>
      </c>
      <c r="D37" s="21">
        <v>2</v>
      </c>
      <c r="E37" s="20">
        <v>0</v>
      </c>
      <c r="F37" s="16">
        <v>0</v>
      </c>
      <c r="G37" s="38">
        <v>0</v>
      </c>
      <c r="H37" s="43">
        <v>0</v>
      </c>
      <c r="I37" s="49">
        <v>4</v>
      </c>
      <c r="J37" s="53">
        <v>0</v>
      </c>
      <c r="K37" s="58">
        <v>0</v>
      </c>
      <c r="L37" s="63">
        <v>0</v>
      </c>
      <c r="M37" s="72">
        <v>8</v>
      </c>
      <c r="N37" s="28">
        <v>0</v>
      </c>
      <c r="O37" s="28">
        <v>0</v>
      </c>
      <c r="P37" s="33">
        <v>4</v>
      </c>
      <c r="Q37" s="79">
        <v>2</v>
      </c>
      <c r="R37" s="84">
        <v>2</v>
      </c>
      <c r="S37" s="88">
        <v>0</v>
      </c>
      <c r="T37" s="93">
        <v>0</v>
      </c>
      <c r="U37" s="98">
        <v>0</v>
      </c>
      <c r="V37" s="105">
        <v>0</v>
      </c>
      <c r="W37" s="71">
        <v>0</v>
      </c>
      <c r="X37" s="24">
        <v>0</v>
      </c>
      <c r="Y37" s="112">
        <v>0</v>
      </c>
      <c r="Z37" s="117">
        <v>0</v>
      </c>
      <c r="AA37" s="88">
        <v>0</v>
      </c>
      <c r="AB37" s="122">
        <v>0</v>
      </c>
      <c r="AC37" s="127">
        <v>0</v>
      </c>
      <c r="AD37" s="133">
        <v>16</v>
      </c>
      <c r="AE37" s="137">
        <v>0</v>
      </c>
      <c r="AF37" s="24">
        <v>0</v>
      </c>
      <c r="AG37" s="25">
        <v>2</v>
      </c>
      <c r="AH37" s="24">
        <v>0</v>
      </c>
      <c r="AI37" s="25">
        <v>2</v>
      </c>
      <c r="AJ37" s="143">
        <v>8</v>
      </c>
      <c r="AK37" s="145">
        <v>0</v>
      </c>
      <c r="AL37" s="2">
        <f t="shared" si="0"/>
        <v>50</v>
      </c>
      <c r="AN37" s="160"/>
      <c r="AO37" s="158">
        <f t="shared" ref="AO37:AO54" si="3">AL37*AN37</f>
        <v>0</v>
      </c>
      <c r="AP37" s="160"/>
      <c r="AQ37" s="158">
        <f t="shared" ref="AQ37:AQ54" si="4">AL37*AP37</f>
        <v>0</v>
      </c>
      <c r="AT37" s="1"/>
    </row>
    <row r="38" spans="1:46">
      <c r="A38" s="4"/>
      <c r="B38" s="10" t="s">
        <v>35</v>
      </c>
      <c r="C38" s="5" t="s">
        <v>31</v>
      </c>
      <c r="D38" s="21">
        <v>2</v>
      </c>
      <c r="E38" s="20">
        <v>0</v>
      </c>
      <c r="F38" s="16">
        <v>0</v>
      </c>
      <c r="G38" s="38">
        <v>0</v>
      </c>
      <c r="H38" s="43">
        <v>0</v>
      </c>
      <c r="I38" s="48">
        <v>0</v>
      </c>
      <c r="J38" s="53">
        <v>0</v>
      </c>
      <c r="K38" s="58">
        <v>0</v>
      </c>
      <c r="L38" s="63">
        <v>0</v>
      </c>
      <c r="M38" s="72">
        <v>4</v>
      </c>
      <c r="N38" s="28">
        <v>0</v>
      </c>
      <c r="O38" s="28">
        <v>0</v>
      </c>
      <c r="P38" s="32">
        <v>0</v>
      </c>
      <c r="Q38" s="79">
        <v>2</v>
      </c>
      <c r="R38" s="84">
        <v>6</v>
      </c>
      <c r="S38" s="88">
        <v>0</v>
      </c>
      <c r="T38" s="93">
        <v>0</v>
      </c>
      <c r="U38" s="99">
        <v>8</v>
      </c>
      <c r="V38" s="105">
        <v>0</v>
      </c>
      <c r="W38" s="71">
        <v>0</v>
      </c>
      <c r="X38" s="24">
        <v>0</v>
      </c>
      <c r="Y38" s="112">
        <v>0</v>
      </c>
      <c r="Z38" s="117">
        <v>0</v>
      </c>
      <c r="AA38" s="88">
        <v>0</v>
      </c>
      <c r="AB38" s="122">
        <v>0</v>
      </c>
      <c r="AC38" s="127">
        <v>0</v>
      </c>
      <c r="AD38" s="133">
        <v>8</v>
      </c>
      <c r="AE38" s="137">
        <v>0</v>
      </c>
      <c r="AF38" s="24">
        <v>0</v>
      </c>
      <c r="AG38" s="25">
        <v>1</v>
      </c>
      <c r="AH38" s="24">
        <v>0</v>
      </c>
      <c r="AI38" s="25">
        <v>6</v>
      </c>
      <c r="AJ38" s="143">
        <v>4</v>
      </c>
      <c r="AK38" s="145">
        <v>0</v>
      </c>
      <c r="AL38" s="2">
        <f t="shared" si="0"/>
        <v>41</v>
      </c>
      <c r="AN38" s="160"/>
      <c r="AO38" s="158">
        <f t="shared" si="3"/>
        <v>0</v>
      </c>
      <c r="AP38" s="160"/>
      <c r="AQ38" s="158">
        <f t="shared" si="4"/>
        <v>0</v>
      </c>
    </row>
    <row r="39" spans="1:46" ht="25.5">
      <c r="A39" s="4"/>
      <c r="B39" s="231" t="s">
        <v>36</v>
      </c>
      <c r="C39" s="5" t="s">
        <v>31</v>
      </c>
      <c r="D39" s="21">
        <v>2</v>
      </c>
      <c r="E39" s="20">
        <v>0</v>
      </c>
      <c r="F39" s="16">
        <v>0</v>
      </c>
      <c r="G39" s="38">
        <v>0</v>
      </c>
      <c r="H39" s="43">
        <v>0</v>
      </c>
      <c r="I39" s="49">
        <v>4</v>
      </c>
      <c r="J39" s="53">
        <v>0</v>
      </c>
      <c r="K39" s="58">
        <v>0</v>
      </c>
      <c r="L39" s="63">
        <v>0</v>
      </c>
      <c r="M39" s="72">
        <v>8</v>
      </c>
      <c r="N39" s="29">
        <v>2</v>
      </c>
      <c r="O39" s="28">
        <v>0</v>
      </c>
      <c r="P39" s="33">
        <v>4</v>
      </c>
      <c r="Q39" s="79">
        <v>2</v>
      </c>
      <c r="R39" s="84">
        <v>6</v>
      </c>
      <c r="S39" s="88">
        <v>0</v>
      </c>
      <c r="T39" s="93">
        <v>0</v>
      </c>
      <c r="U39" s="99">
        <v>8</v>
      </c>
      <c r="V39" s="105">
        <v>0</v>
      </c>
      <c r="W39" s="101">
        <v>4</v>
      </c>
      <c r="X39" s="25">
        <v>2</v>
      </c>
      <c r="Y39" s="112">
        <v>0</v>
      </c>
      <c r="Z39" s="118">
        <v>4</v>
      </c>
      <c r="AA39" s="88">
        <v>0</v>
      </c>
      <c r="AB39" s="122">
        <v>0</v>
      </c>
      <c r="AC39" s="127">
        <v>0</v>
      </c>
      <c r="AD39" s="133">
        <v>16</v>
      </c>
      <c r="AE39" s="137">
        <v>0</v>
      </c>
      <c r="AF39" s="24">
        <v>0</v>
      </c>
      <c r="AG39" s="25">
        <v>2</v>
      </c>
      <c r="AH39" s="24">
        <v>0</v>
      </c>
      <c r="AI39" s="25">
        <v>6</v>
      </c>
      <c r="AJ39" s="143">
        <v>10</v>
      </c>
      <c r="AK39" s="145">
        <v>0</v>
      </c>
      <c r="AL39" s="2">
        <f t="shared" si="0"/>
        <v>80</v>
      </c>
      <c r="AN39" s="160"/>
      <c r="AO39" s="158">
        <f t="shared" si="3"/>
        <v>0</v>
      </c>
      <c r="AP39" s="160"/>
      <c r="AQ39" s="158">
        <f t="shared" si="4"/>
        <v>0</v>
      </c>
    </row>
    <row r="40" spans="1:46" ht="25.5">
      <c r="A40" s="4"/>
      <c r="B40" s="231" t="s">
        <v>37</v>
      </c>
      <c r="C40" s="4" t="s">
        <v>46</v>
      </c>
      <c r="D40" s="21">
        <v>1</v>
      </c>
      <c r="E40" s="20">
        <v>0</v>
      </c>
      <c r="F40" s="16">
        <v>0</v>
      </c>
      <c r="G40" s="38">
        <v>0</v>
      </c>
      <c r="H40" s="43">
        <v>0</v>
      </c>
      <c r="I40" s="49">
        <v>1</v>
      </c>
      <c r="J40" s="53">
        <v>0</v>
      </c>
      <c r="K40" s="58">
        <v>0</v>
      </c>
      <c r="L40" s="63">
        <v>0</v>
      </c>
      <c r="M40" s="72">
        <v>1</v>
      </c>
      <c r="N40" s="29">
        <v>1</v>
      </c>
      <c r="O40" s="28">
        <v>0</v>
      </c>
      <c r="P40" s="33">
        <v>1</v>
      </c>
      <c r="Q40" s="79">
        <v>1</v>
      </c>
      <c r="R40" s="84">
        <v>2</v>
      </c>
      <c r="S40" s="88">
        <v>0</v>
      </c>
      <c r="T40" s="93">
        <v>0</v>
      </c>
      <c r="U40" s="99">
        <v>2</v>
      </c>
      <c r="V40" s="105">
        <v>0</v>
      </c>
      <c r="W40" s="101">
        <v>1</v>
      </c>
      <c r="X40" s="25">
        <v>1</v>
      </c>
      <c r="Y40" s="112">
        <v>0</v>
      </c>
      <c r="Z40" s="118">
        <v>1</v>
      </c>
      <c r="AA40" s="88">
        <v>0</v>
      </c>
      <c r="AB40" s="122">
        <v>0</v>
      </c>
      <c r="AC40" s="127">
        <v>0</v>
      </c>
      <c r="AD40" s="133">
        <v>1</v>
      </c>
      <c r="AE40" s="137">
        <v>0</v>
      </c>
      <c r="AF40" s="24">
        <v>0</v>
      </c>
      <c r="AG40" s="25">
        <v>1</v>
      </c>
      <c r="AH40" s="24">
        <v>0</v>
      </c>
      <c r="AI40" s="25">
        <v>2</v>
      </c>
      <c r="AJ40" s="143">
        <v>1</v>
      </c>
      <c r="AK40" s="145">
        <v>0</v>
      </c>
      <c r="AL40" s="2">
        <f t="shared" si="0"/>
        <v>18</v>
      </c>
      <c r="AN40" s="160"/>
      <c r="AO40" s="158">
        <f t="shared" si="3"/>
        <v>0</v>
      </c>
      <c r="AP40" s="160"/>
      <c r="AQ40" s="158">
        <f t="shared" si="4"/>
        <v>0</v>
      </c>
    </row>
    <row r="41" spans="1:46" ht="25.5">
      <c r="A41" s="4"/>
      <c r="B41" s="231" t="s">
        <v>38</v>
      </c>
      <c r="C41" s="5" t="s">
        <v>31</v>
      </c>
      <c r="D41" s="21">
        <v>2</v>
      </c>
      <c r="E41" s="20">
        <v>0</v>
      </c>
      <c r="F41" s="16">
        <v>0</v>
      </c>
      <c r="G41" s="38">
        <v>0</v>
      </c>
      <c r="H41" s="43">
        <v>0</v>
      </c>
      <c r="I41" s="49">
        <v>4</v>
      </c>
      <c r="J41" s="53">
        <v>0</v>
      </c>
      <c r="K41" s="58">
        <v>0</v>
      </c>
      <c r="L41" s="63">
        <v>0</v>
      </c>
      <c r="M41" s="72">
        <v>8</v>
      </c>
      <c r="N41" s="29">
        <v>2</v>
      </c>
      <c r="O41" s="28">
        <v>0</v>
      </c>
      <c r="P41" s="33">
        <v>5</v>
      </c>
      <c r="Q41" s="79">
        <v>2</v>
      </c>
      <c r="R41" s="84">
        <v>6</v>
      </c>
      <c r="S41" s="88">
        <v>0</v>
      </c>
      <c r="T41" s="93">
        <v>0</v>
      </c>
      <c r="U41" s="99">
        <v>8</v>
      </c>
      <c r="V41" s="105">
        <v>0</v>
      </c>
      <c r="W41" s="101">
        <v>4</v>
      </c>
      <c r="X41" s="25">
        <v>2</v>
      </c>
      <c r="Y41" s="112">
        <v>0</v>
      </c>
      <c r="Z41" s="118">
        <v>4</v>
      </c>
      <c r="AA41" s="88">
        <v>0</v>
      </c>
      <c r="AB41" s="122">
        <v>0</v>
      </c>
      <c r="AC41" s="127">
        <v>0</v>
      </c>
      <c r="AD41" s="133">
        <v>16</v>
      </c>
      <c r="AE41" s="137">
        <v>0</v>
      </c>
      <c r="AF41" s="24">
        <v>0</v>
      </c>
      <c r="AG41" s="25">
        <v>2</v>
      </c>
      <c r="AH41" s="24">
        <v>0</v>
      </c>
      <c r="AI41" s="25">
        <v>6</v>
      </c>
      <c r="AJ41" s="143">
        <v>10</v>
      </c>
      <c r="AK41" s="145">
        <v>0</v>
      </c>
      <c r="AL41" s="2">
        <f t="shared" si="0"/>
        <v>81</v>
      </c>
      <c r="AN41" s="160"/>
      <c r="AO41" s="158">
        <f t="shared" si="3"/>
        <v>0</v>
      </c>
      <c r="AP41" s="160"/>
      <c r="AQ41" s="158">
        <f t="shared" si="4"/>
        <v>0</v>
      </c>
    </row>
    <row r="42" spans="1:46">
      <c r="A42" s="4"/>
      <c r="B42" s="230" t="s">
        <v>39</v>
      </c>
      <c r="C42" s="5" t="s">
        <v>31</v>
      </c>
      <c r="D42" s="21">
        <v>1</v>
      </c>
      <c r="E42" s="20">
        <v>0</v>
      </c>
      <c r="F42" s="16">
        <v>0</v>
      </c>
      <c r="G42" s="38">
        <v>0</v>
      </c>
      <c r="H42" s="43">
        <v>0</v>
      </c>
      <c r="I42" s="49">
        <v>1</v>
      </c>
      <c r="J42" s="53">
        <v>0</v>
      </c>
      <c r="K42" s="58">
        <v>0</v>
      </c>
      <c r="L42" s="63">
        <v>0</v>
      </c>
      <c r="M42" s="72">
        <v>2</v>
      </c>
      <c r="N42" s="29">
        <v>1</v>
      </c>
      <c r="O42" s="28">
        <v>0</v>
      </c>
      <c r="P42" s="33">
        <v>1</v>
      </c>
      <c r="Q42" s="79">
        <v>1</v>
      </c>
      <c r="R42" s="84">
        <v>2</v>
      </c>
      <c r="S42" s="88">
        <v>0</v>
      </c>
      <c r="T42" s="93">
        <v>0</v>
      </c>
      <c r="U42" s="99">
        <v>2</v>
      </c>
      <c r="V42" s="105">
        <v>0</v>
      </c>
      <c r="W42" s="101">
        <v>1</v>
      </c>
      <c r="X42" s="25">
        <v>1</v>
      </c>
      <c r="Y42" s="112">
        <v>0</v>
      </c>
      <c r="Z42" s="118">
        <v>1</v>
      </c>
      <c r="AA42" s="88">
        <v>0</v>
      </c>
      <c r="AB42" s="122">
        <v>0</v>
      </c>
      <c r="AC42" s="127">
        <v>0</v>
      </c>
      <c r="AD42" s="133">
        <v>2</v>
      </c>
      <c r="AE42" s="137">
        <v>0</v>
      </c>
      <c r="AF42" s="24">
        <v>0</v>
      </c>
      <c r="AG42" s="25">
        <v>1</v>
      </c>
      <c r="AH42" s="24">
        <v>0</v>
      </c>
      <c r="AI42" s="25">
        <v>2</v>
      </c>
      <c r="AJ42" s="143">
        <v>2</v>
      </c>
      <c r="AK42" s="145">
        <v>0</v>
      </c>
      <c r="AL42" s="2">
        <f t="shared" si="0"/>
        <v>21</v>
      </c>
      <c r="AN42" s="160"/>
      <c r="AO42" s="158">
        <f t="shared" si="3"/>
        <v>0</v>
      </c>
      <c r="AP42" s="160"/>
      <c r="AQ42" s="158">
        <f t="shared" si="4"/>
        <v>0</v>
      </c>
    </row>
    <row r="43" spans="1:46">
      <c r="A43" s="4"/>
      <c r="B43" s="230" t="s">
        <v>40</v>
      </c>
      <c r="C43" s="5" t="s">
        <v>31</v>
      </c>
      <c r="D43" s="21">
        <v>2</v>
      </c>
      <c r="E43" s="20">
        <v>0</v>
      </c>
      <c r="F43" s="16">
        <v>0</v>
      </c>
      <c r="G43" s="38">
        <v>0</v>
      </c>
      <c r="H43" s="43">
        <v>0</v>
      </c>
      <c r="I43" s="49">
        <v>4</v>
      </c>
      <c r="J43" s="53">
        <v>0</v>
      </c>
      <c r="K43" s="58">
        <v>0</v>
      </c>
      <c r="L43" s="63">
        <v>0</v>
      </c>
      <c r="M43" s="72">
        <v>8</v>
      </c>
      <c r="N43" s="29">
        <v>2</v>
      </c>
      <c r="O43" s="28">
        <v>0</v>
      </c>
      <c r="P43" s="33">
        <v>4</v>
      </c>
      <c r="Q43" s="79">
        <v>2</v>
      </c>
      <c r="R43" s="84">
        <v>6</v>
      </c>
      <c r="S43" s="88">
        <v>0</v>
      </c>
      <c r="T43" s="93">
        <v>0</v>
      </c>
      <c r="U43" s="99">
        <v>8</v>
      </c>
      <c r="V43" s="105">
        <v>0</v>
      </c>
      <c r="W43" s="101">
        <v>4</v>
      </c>
      <c r="X43" s="25">
        <v>2</v>
      </c>
      <c r="Y43" s="112">
        <v>0</v>
      </c>
      <c r="Z43" s="118">
        <v>4</v>
      </c>
      <c r="AA43" s="88">
        <v>0</v>
      </c>
      <c r="AB43" s="122">
        <v>0</v>
      </c>
      <c r="AC43" s="127">
        <v>0</v>
      </c>
      <c r="AD43" s="133">
        <v>16</v>
      </c>
      <c r="AE43" s="137">
        <v>0</v>
      </c>
      <c r="AF43" s="24">
        <v>0</v>
      </c>
      <c r="AG43" s="25">
        <v>2</v>
      </c>
      <c r="AH43" s="24">
        <v>0</v>
      </c>
      <c r="AI43" s="25">
        <v>6</v>
      </c>
      <c r="AJ43" s="143">
        <v>10</v>
      </c>
      <c r="AK43" s="145">
        <v>0</v>
      </c>
      <c r="AL43" s="2">
        <f t="shared" si="0"/>
        <v>80</v>
      </c>
      <c r="AN43" s="160"/>
      <c r="AO43" s="158">
        <f t="shared" si="3"/>
        <v>0</v>
      </c>
      <c r="AP43" s="160"/>
      <c r="AQ43" s="158">
        <f t="shared" si="4"/>
        <v>0</v>
      </c>
    </row>
    <row r="44" spans="1:46" ht="25.5">
      <c r="A44" s="4"/>
      <c r="B44" s="11" t="s">
        <v>41</v>
      </c>
      <c r="C44" s="5" t="s">
        <v>31</v>
      </c>
      <c r="D44" s="21">
        <v>1</v>
      </c>
      <c r="E44" s="20">
        <v>0</v>
      </c>
      <c r="F44" s="16">
        <v>0</v>
      </c>
      <c r="G44" s="38">
        <v>0</v>
      </c>
      <c r="H44" s="43">
        <v>0</v>
      </c>
      <c r="I44" s="49">
        <v>1</v>
      </c>
      <c r="J44" s="53">
        <v>0</v>
      </c>
      <c r="K44" s="58">
        <v>0</v>
      </c>
      <c r="L44" s="63">
        <v>0</v>
      </c>
      <c r="M44" s="72">
        <v>1</v>
      </c>
      <c r="N44" s="29">
        <v>1</v>
      </c>
      <c r="O44" s="28">
        <v>0</v>
      </c>
      <c r="P44" s="33">
        <v>1</v>
      </c>
      <c r="Q44" s="79">
        <v>1</v>
      </c>
      <c r="R44" s="84">
        <v>1</v>
      </c>
      <c r="S44" s="88">
        <v>0</v>
      </c>
      <c r="T44" s="93">
        <v>0</v>
      </c>
      <c r="U44" s="99">
        <v>1</v>
      </c>
      <c r="V44" s="105">
        <v>0</v>
      </c>
      <c r="W44" s="101">
        <v>1</v>
      </c>
      <c r="X44" s="25">
        <v>1</v>
      </c>
      <c r="Y44" s="112">
        <v>0</v>
      </c>
      <c r="Z44" s="118">
        <v>1</v>
      </c>
      <c r="AA44" s="88">
        <v>0</v>
      </c>
      <c r="AB44" s="122">
        <v>0</v>
      </c>
      <c r="AC44" s="127">
        <v>0</v>
      </c>
      <c r="AD44" s="133">
        <v>1</v>
      </c>
      <c r="AE44" s="137">
        <v>0</v>
      </c>
      <c r="AF44" s="24">
        <v>0</v>
      </c>
      <c r="AG44" s="25">
        <v>1</v>
      </c>
      <c r="AH44" s="24">
        <v>0</v>
      </c>
      <c r="AI44" s="25">
        <v>1</v>
      </c>
      <c r="AJ44" s="143">
        <v>1</v>
      </c>
      <c r="AK44" s="145">
        <v>0</v>
      </c>
      <c r="AL44" s="2">
        <f t="shared" si="0"/>
        <v>15</v>
      </c>
      <c r="AN44" s="160"/>
      <c r="AO44" s="158">
        <f t="shared" si="3"/>
        <v>0</v>
      </c>
      <c r="AP44" s="160"/>
      <c r="AQ44" s="158">
        <f t="shared" si="4"/>
        <v>0</v>
      </c>
    </row>
    <row r="45" spans="1:46">
      <c r="A45" s="4"/>
      <c r="B45" s="230" t="s">
        <v>42</v>
      </c>
      <c r="C45" s="4" t="s">
        <v>47</v>
      </c>
      <c r="D45" s="21">
        <v>6.4</v>
      </c>
      <c r="E45" s="20">
        <v>0</v>
      </c>
      <c r="F45" s="16">
        <v>0</v>
      </c>
      <c r="G45" s="38">
        <v>0</v>
      </c>
      <c r="H45" s="43">
        <v>0</v>
      </c>
      <c r="I45" s="48">
        <v>0</v>
      </c>
      <c r="J45" s="53">
        <v>0</v>
      </c>
      <c r="K45" s="58">
        <v>0</v>
      </c>
      <c r="L45" s="63">
        <v>0</v>
      </c>
      <c r="M45" s="72">
        <v>12.3</v>
      </c>
      <c r="N45" s="28">
        <v>0</v>
      </c>
      <c r="O45" s="28">
        <v>0</v>
      </c>
      <c r="P45" s="32">
        <v>0</v>
      </c>
      <c r="Q45" s="79">
        <v>6.4</v>
      </c>
      <c r="R45" s="84">
        <v>19.2</v>
      </c>
      <c r="S45" s="88">
        <v>0</v>
      </c>
      <c r="T45" s="93">
        <v>0</v>
      </c>
      <c r="U45" s="99">
        <v>25.6</v>
      </c>
      <c r="V45" s="105">
        <v>0</v>
      </c>
      <c r="W45" s="71">
        <v>0</v>
      </c>
      <c r="X45" s="24">
        <v>0</v>
      </c>
      <c r="Y45" s="112">
        <v>0</v>
      </c>
      <c r="Z45" s="117">
        <v>0</v>
      </c>
      <c r="AA45" s="88">
        <v>0</v>
      </c>
      <c r="AB45" s="122">
        <v>0</v>
      </c>
      <c r="AC45" s="127">
        <v>0</v>
      </c>
      <c r="AD45" s="133">
        <v>25.6</v>
      </c>
      <c r="AE45" s="137">
        <v>0</v>
      </c>
      <c r="AF45" s="24">
        <v>0</v>
      </c>
      <c r="AG45" s="25">
        <v>3.2</v>
      </c>
      <c r="AH45" s="24">
        <v>0</v>
      </c>
      <c r="AI45" s="25">
        <v>19.2</v>
      </c>
      <c r="AJ45" s="143">
        <v>12.8</v>
      </c>
      <c r="AK45" s="145">
        <v>0</v>
      </c>
      <c r="AL45" s="2">
        <f t="shared" si="0"/>
        <v>130.70000000000002</v>
      </c>
      <c r="AN45" s="160"/>
      <c r="AO45" s="158">
        <f t="shared" si="3"/>
        <v>0</v>
      </c>
      <c r="AP45" s="160"/>
      <c r="AQ45" s="158">
        <f t="shared" si="4"/>
        <v>0</v>
      </c>
    </row>
    <row r="46" spans="1:46">
      <c r="A46" s="4"/>
      <c r="B46" s="10" t="s">
        <v>43</v>
      </c>
      <c r="C46" s="5" t="s">
        <v>31</v>
      </c>
      <c r="D46" s="21">
        <v>2</v>
      </c>
      <c r="E46" s="21">
        <v>4</v>
      </c>
      <c r="F46" s="16">
        <v>0</v>
      </c>
      <c r="G46" s="39">
        <v>2</v>
      </c>
      <c r="H46" s="43">
        <v>0</v>
      </c>
      <c r="I46" s="48">
        <v>0</v>
      </c>
      <c r="J46" s="54">
        <v>2</v>
      </c>
      <c r="K46" s="59">
        <v>2</v>
      </c>
      <c r="L46" s="64">
        <v>4</v>
      </c>
      <c r="M46" s="68">
        <v>0</v>
      </c>
      <c r="N46" s="28">
        <v>0</v>
      </c>
      <c r="O46" s="29">
        <v>2</v>
      </c>
      <c r="P46" s="32">
        <v>0</v>
      </c>
      <c r="Q46" s="78">
        <v>0</v>
      </c>
      <c r="R46" s="83">
        <v>0</v>
      </c>
      <c r="S46" s="89">
        <v>2</v>
      </c>
      <c r="T46" s="93">
        <v>0</v>
      </c>
      <c r="U46" s="98">
        <v>0</v>
      </c>
      <c r="V46" s="105">
        <v>0</v>
      </c>
      <c r="W46" s="71">
        <v>0</v>
      </c>
      <c r="X46" s="24">
        <v>0</v>
      </c>
      <c r="Y46" s="113">
        <v>4</v>
      </c>
      <c r="Z46" s="117">
        <v>0</v>
      </c>
      <c r="AA46" s="89">
        <v>2</v>
      </c>
      <c r="AB46" s="123">
        <v>2</v>
      </c>
      <c r="AC46" s="128">
        <v>2</v>
      </c>
      <c r="AD46" s="132">
        <v>0</v>
      </c>
      <c r="AE46" s="138">
        <v>2</v>
      </c>
      <c r="AF46" s="25">
        <v>2</v>
      </c>
      <c r="AG46" s="25">
        <v>2</v>
      </c>
      <c r="AH46" s="25">
        <v>2</v>
      </c>
      <c r="AI46" s="24">
        <v>0</v>
      </c>
      <c r="AJ46" s="142">
        <v>0</v>
      </c>
      <c r="AK46" s="146">
        <v>2</v>
      </c>
      <c r="AL46" s="2">
        <f t="shared" si="0"/>
        <v>40</v>
      </c>
      <c r="AN46" s="160"/>
      <c r="AO46" s="158">
        <f t="shared" si="3"/>
        <v>0</v>
      </c>
      <c r="AP46" s="160">
        <v>2777.74</v>
      </c>
      <c r="AQ46" s="158">
        <f t="shared" si="4"/>
        <v>111109.59999999999</v>
      </c>
    </row>
    <row r="47" spans="1:46">
      <c r="A47" s="4"/>
      <c r="B47" s="10" t="s">
        <v>44</v>
      </c>
      <c r="C47" s="5" t="s">
        <v>31</v>
      </c>
      <c r="D47" s="21">
        <v>1</v>
      </c>
      <c r="E47" s="21">
        <v>4</v>
      </c>
      <c r="F47" s="16">
        <v>0</v>
      </c>
      <c r="G47" s="38">
        <v>0</v>
      </c>
      <c r="H47" s="43">
        <v>0</v>
      </c>
      <c r="I47" s="48">
        <v>0</v>
      </c>
      <c r="J47" s="53">
        <v>0</v>
      </c>
      <c r="K47" s="59">
        <v>1</v>
      </c>
      <c r="L47" s="64">
        <v>2</v>
      </c>
      <c r="M47" s="68">
        <v>0</v>
      </c>
      <c r="N47" s="28">
        <v>0</v>
      </c>
      <c r="O47" s="28">
        <v>0</v>
      </c>
      <c r="P47" s="32">
        <v>0</v>
      </c>
      <c r="Q47" s="78">
        <v>0</v>
      </c>
      <c r="R47" s="83">
        <v>0</v>
      </c>
      <c r="S47" s="89">
        <v>2</v>
      </c>
      <c r="T47" s="94">
        <v>5</v>
      </c>
      <c r="U47" s="98">
        <v>0</v>
      </c>
      <c r="V47" s="106">
        <v>1</v>
      </c>
      <c r="W47" s="71">
        <v>0</v>
      </c>
      <c r="X47" s="24">
        <v>0</v>
      </c>
      <c r="Y47" s="113">
        <v>4</v>
      </c>
      <c r="Z47" s="117">
        <v>0</v>
      </c>
      <c r="AA47" s="89">
        <v>2</v>
      </c>
      <c r="AB47" s="123">
        <v>2</v>
      </c>
      <c r="AC47" s="127">
        <v>0</v>
      </c>
      <c r="AD47" s="132">
        <v>0</v>
      </c>
      <c r="AE47" s="138">
        <v>2</v>
      </c>
      <c r="AF47" s="24">
        <v>0</v>
      </c>
      <c r="AG47" s="25">
        <v>1</v>
      </c>
      <c r="AH47" s="24">
        <v>0</v>
      </c>
      <c r="AI47" s="24">
        <v>0</v>
      </c>
      <c r="AJ47" s="142">
        <v>0</v>
      </c>
      <c r="AK47" s="146">
        <v>2</v>
      </c>
      <c r="AL47" s="2">
        <f t="shared" si="0"/>
        <v>29</v>
      </c>
      <c r="AN47" s="160"/>
      <c r="AO47" s="158">
        <f t="shared" si="3"/>
        <v>0</v>
      </c>
      <c r="AP47" s="160"/>
      <c r="AQ47" s="158">
        <f t="shared" si="4"/>
        <v>0</v>
      </c>
    </row>
    <row r="48" spans="1:46">
      <c r="A48" s="4"/>
      <c r="B48" s="10" t="s">
        <v>45</v>
      </c>
      <c r="C48" s="5" t="s">
        <v>31</v>
      </c>
      <c r="D48" s="21">
        <v>4</v>
      </c>
      <c r="E48" s="21">
        <v>8</v>
      </c>
      <c r="F48" s="17">
        <v>4</v>
      </c>
      <c r="G48" s="39">
        <v>4</v>
      </c>
      <c r="H48" s="44">
        <v>8</v>
      </c>
      <c r="I48" s="48">
        <v>0</v>
      </c>
      <c r="J48" s="54">
        <v>4</v>
      </c>
      <c r="K48" s="59">
        <v>4</v>
      </c>
      <c r="L48" s="64">
        <v>8</v>
      </c>
      <c r="M48" s="68">
        <v>0</v>
      </c>
      <c r="N48" s="28">
        <v>0</v>
      </c>
      <c r="O48" s="29">
        <v>4</v>
      </c>
      <c r="P48" s="32">
        <v>0</v>
      </c>
      <c r="Q48" s="78">
        <v>0</v>
      </c>
      <c r="R48" s="83">
        <v>0</v>
      </c>
      <c r="S48" s="89">
        <v>6</v>
      </c>
      <c r="T48" s="94">
        <v>16</v>
      </c>
      <c r="U48" s="98">
        <v>0</v>
      </c>
      <c r="V48" s="106">
        <v>3</v>
      </c>
      <c r="W48" s="71">
        <v>0</v>
      </c>
      <c r="X48" s="24">
        <v>0</v>
      </c>
      <c r="Y48" s="113">
        <v>8</v>
      </c>
      <c r="Z48" s="117">
        <v>0</v>
      </c>
      <c r="AA48" s="89">
        <v>8</v>
      </c>
      <c r="AB48" s="123">
        <v>4</v>
      </c>
      <c r="AC48" s="128">
        <v>4</v>
      </c>
      <c r="AD48" s="132">
        <v>0</v>
      </c>
      <c r="AE48" s="138">
        <v>4</v>
      </c>
      <c r="AF48" s="25">
        <v>4</v>
      </c>
      <c r="AG48" s="25">
        <v>4</v>
      </c>
      <c r="AH48" s="25">
        <v>4</v>
      </c>
      <c r="AI48" s="24">
        <v>0</v>
      </c>
      <c r="AJ48" s="142">
        <v>0</v>
      </c>
      <c r="AK48" s="146">
        <v>4</v>
      </c>
      <c r="AL48" s="2">
        <f t="shared" si="0"/>
        <v>117</v>
      </c>
      <c r="AN48" s="160"/>
      <c r="AO48" s="158">
        <f t="shared" si="3"/>
        <v>0</v>
      </c>
      <c r="AP48" s="160"/>
      <c r="AQ48" s="158">
        <f t="shared" si="4"/>
        <v>0</v>
      </c>
    </row>
    <row r="49" spans="1:43">
      <c r="A49" s="4"/>
      <c r="B49" s="6" t="s">
        <v>50</v>
      </c>
      <c r="C49" s="5" t="s">
        <v>31</v>
      </c>
      <c r="D49" s="20">
        <v>0</v>
      </c>
      <c r="E49" s="21">
        <v>4</v>
      </c>
      <c r="F49" s="16">
        <v>0</v>
      </c>
      <c r="G49" s="38">
        <v>0</v>
      </c>
      <c r="H49" s="43">
        <v>0</v>
      </c>
      <c r="I49" s="48">
        <v>0</v>
      </c>
      <c r="J49" s="54">
        <v>2</v>
      </c>
      <c r="K49" s="59">
        <v>4</v>
      </c>
      <c r="L49" s="64">
        <v>4</v>
      </c>
      <c r="M49" s="68">
        <v>0</v>
      </c>
      <c r="N49" s="28">
        <v>0</v>
      </c>
      <c r="O49" s="29">
        <v>2</v>
      </c>
      <c r="P49" s="32">
        <v>0</v>
      </c>
      <c r="Q49" s="78">
        <v>0</v>
      </c>
      <c r="R49" s="83">
        <v>0</v>
      </c>
      <c r="S49" s="89">
        <v>2</v>
      </c>
      <c r="T49" s="94">
        <v>6</v>
      </c>
      <c r="U49" s="98">
        <v>0</v>
      </c>
      <c r="V49" s="105">
        <v>0</v>
      </c>
      <c r="W49" s="71">
        <v>0</v>
      </c>
      <c r="X49" s="24">
        <v>0</v>
      </c>
      <c r="Y49" s="113">
        <v>2</v>
      </c>
      <c r="Z49" s="117">
        <v>0</v>
      </c>
      <c r="AA49" s="89">
        <v>2</v>
      </c>
      <c r="AB49" s="123">
        <v>4</v>
      </c>
      <c r="AC49" s="127">
        <v>0</v>
      </c>
      <c r="AD49" s="132">
        <v>0</v>
      </c>
      <c r="AE49" s="137">
        <v>0</v>
      </c>
      <c r="AF49" s="24">
        <v>0</v>
      </c>
      <c r="AG49" s="24">
        <v>0</v>
      </c>
      <c r="AH49" s="25">
        <v>2</v>
      </c>
      <c r="AI49" s="24">
        <v>0</v>
      </c>
      <c r="AJ49" s="142">
        <v>0</v>
      </c>
      <c r="AK49" s="146">
        <v>4</v>
      </c>
      <c r="AL49" s="2">
        <f t="shared" si="0"/>
        <v>38</v>
      </c>
      <c r="AN49" s="160"/>
      <c r="AO49" s="158">
        <f t="shared" si="3"/>
        <v>0</v>
      </c>
      <c r="AP49" s="160"/>
      <c r="AQ49" s="158">
        <f t="shared" si="4"/>
        <v>0</v>
      </c>
    </row>
    <row r="50" spans="1:43">
      <c r="A50" s="4"/>
      <c r="B50" s="13" t="s">
        <v>53</v>
      </c>
      <c r="C50" s="5" t="s">
        <v>31</v>
      </c>
      <c r="D50" s="20">
        <v>0</v>
      </c>
      <c r="E50" s="20">
        <v>0</v>
      </c>
      <c r="F50" s="17">
        <v>2</v>
      </c>
      <c r="G50" s="38">
        <v>0</v>
      </c>
      <c r="H50" s="43">
        <v>0</v>
      </c>
      <c r="I50" s="48">
        <v>0</v>
      </c>
      <c r="J50" s="53">
        <v>0</v>
      </c>
      <c r="K50" s="58">
        <v>0</v>
      </c>
      <c r="L50" s="63">
        <v>0</v>
      </c>
      <c r="M50" s="68">
        <v>0</v>
      </c>
      <c r="N50" s="28">
        <v>0</v>
      </c>
      <c r="O50" s="28">
        <v>0</v>
      </c>
      <c r="P50" s="32">
        <v>0</v>
      </c>
      <c r="Q50" s="78">
        <v>0</v>
      </c>
      <c r="R50" s="83">
        <v>0</v>
      </c>
      <c r="S50" s="88">
        <v>0</v>
      </c>
      <c r="T50" s="94">
        <v>10</v>
      </c>
      <c r="U50" s="98">
        <v>0</v>
      </c>
      <c r="V50" s="106">
        <v>1</v>
      </c>
      <c r="W50" s="71">
        <v>0</v>
      </c>
      <c r="X50" s="24">
        <v>0</v>
      </c>
      <c r="Y50" s="112">
        <v>0</v>
      </c>
      <c r="Z50" s="117">
        <v>0</v>
      </c>
      <c r="AA50" s="88">
        <v>0</v>
      </c>
      <c r="AB50" s="122">
        <v>0</v>
      </c>
      <c r="AC50" s="127">
        <v>0</v>
      </c>
      <c r="AD50" s="132">
        <v>0</v>
      </c>
      <c r="AE50" s="137">
        <v>0</v>
      </c>
      <c r="AF50" s="24">
        <v>0</v>
      </c>
      <c r="AG50" s="24">
        <v>0</v>
      </c>
      <c r="AH50" s="24">
        <v>0</v>
      </c>
      <c r="AI50" s="24">
        <v>0</v>
      </c>
      <c r="AJ50" s="142">
        <v>0</v>
      </c>
      <c r="AK50" s="145">
        <v>0</v>
      </c>
      <c r="AL50" s="2">
        <f t="shared" si="0"/>
        <v>13</v>
      </c>
      <c r="AN50" s="160"/>
      <c r="AO50" s="158">
        <f t="shared" si="3"/>
        <v>0</v>
      </c>
      <c r="AP50" s="160">
        <v>1281.31</v>
      </c>
      <c r="AQ50" s="158">
        <f t="shared" si="4"/>
        <v>16657.03</v>
      </c>
    </row>
    <row r="51" spans="1:43">
      <c r="A51" s="4"/>
      <c r="B51" s="13" t="s">
        <v>57</v>
      </c>
      <c r="C51" s="5" t="s">
        <v>31</v>
      </c>
      <c r="D51" s="20">
        <v>0</v>
      </c>
      <c r="E51" s="20">
        <v>0</v>
      </c>
      <c r="F51" s="16">
        <v>0</v>
      </c>
      <c r="G51" s="38">
        <v>0</v>
      </c>
      <c r="H51" s="44">
        <v>4</v>
      </c>
      <c r="I51" s="48">
        <v>0</v>
      </c>
      <c r="J51" s="53">
        <v>0</v>
      </c>
      <c r="K51" s="58">
        <v>0</v>
      </c>
      <c r="L51" s="63">
        <v>0</v>
      </c>
      <c r="M51" s="68">
        <v>0</v>
      </c>
      <c r="N51" s="28">
        <v>0</v>
      </c>
      <c r="O51" s="28">
        <v>0</v>
      </c>
      <c r="P51" s="32">
        <v>0</v>
      </c>
      <c r="Q51" s="78">
        <v>0</v>
      </c>
      <c r="R51" s="83">
        <v>0</v>
      </c>
      <c r="S51" s="88">
        <v>0</v>
      </c>
      <c r="T51" s="93">
        <v>0</v>
      </c>
      <c r="U51" s="98">
        <v>0</v>
      </c>
      <c r="V51" s="105">
        <v>0</v>
      </c>
      <c r="W51" s="71">
        <v>0</v>
      </c>
      <c r="X51" s="24">
        <v>0</v>
      </c>
      <c r="Y51" s="112">
        <v>0</v>
      </c>
      <c r="Z51" s="117">
        <v>0</v>
      </c>
      <c r="AA51" s="88">
        <v>0</v>
      </c>
      <c r="AB51" s="122">
        <v>0</v>
      </c>
      <c r="AC51" s="127">
        <v>0</v>
      </c>
      <c r="AD51" s="132">
        <v>0</v>
      </c>
      <c r="AE51" s="137">
        <v>0</v>
      </c>
      <c r="AF51" s="24">
        <v>0</v>
      </c>
      <c r="AG51" s="24">
        <v>0</v>
      </c>
      <c r="AH51" s="24">
        <v>0</v>
      </c>
      <c r="AI51" s="24">
        <v>0</v>
      </c>
      <c r="AJ51" s="142">
        <v>0</v>
      </c>
      <c r="AK51" s="145">
        <v>0</v>
      </c>
      <c r="AL51" s="2">
        <f t="shared" si="0"/>
        <v>4</v>
      </c>
      <c r="AN51" s="160"/>
      <c r="AO51" s="158">
        <f t="shared" si="3"/>
        <v>0</v>
      </c>
      <c r="AP51" s="160"/>
      <c r="AQ51" s="158">
        <f t="shared" si="4"/>
        <v>0</v>
      </c>
    </row>
    <row r="52" spans="1:43">
      <c r="A52" s="4"/>
      <c r="B52" s="13" t="s">
        <v>58</v>
      </c>
      <c r="C52" s="5" t="s">
        <v>46</v>
      </c>
      <c r="D52" s="20">
        <v>0</v>
      </c>
      <c r="E52" s="20">
        <v>0</v>
      </c>
      <c r="F52" s="16">
        <v>0</v>
      </c>
      <c r="G52" s="38">
        <v>0</v>
      </c>
      <c r="H52" s="44">
        <v>4</v>
      </c>
      <c r="I52" s="48">
        <v>0</v>
      </c>
      <c r="J52" s="53">
        <v>0</v>
      </c>
      <c r="K52" s="58">
        <v>0</v>
      </c>
      <c r="L52" s="63">
        <v>0</v>
      </c>
      <c r="M52" s="68">
        <v>0</v>
      </c>
      <c r="N52" s="28">
        <v>0</v>
      </c>
      <c r="O52" s="28">
        <v>0</v>
      </c>
      <c r="P52" s="32">
        <v>0</v>
      </c>
      <c r="Q52" s="78">
        <v>0</v>
      </c>
      <c r="R52" s="83">
        <v>0</v>
      </c>
      <c r="S52" s="88">
        <v>0</v>
      </c>
      <c r="T52" s="93">
        <v>0</v>
      </c>
      <c r="U52" s="98">
        <v>0</v>
      </c>
      <c r="V52" s="105">
        <v>0</v>
      </c>
      <c r="W52" s="71">
        <v>0</v>
      </c>
      <c r="X52" s="24">
        <v>0</v>
      </c>
      <c r="Y52" s="112">
        <v>0</v>
      </c>
      <c r="Z52" s="117">
        <v>0</v>
      </c>
      <c r="AA52" s="88">
        <v>0</v>
      </c>
      <c r="AB52" s="122">
        <v>0</v>
      </c>
      <c r="AC52" s="127">
        <v>0</v>
      </c>
      <c r="AD52" s="132">
        <v>0</v>
      </c>
      <c r="AE52" s="137">
        <v>0</v>
      </c>
      <c r="AF52" s="24">
        <v>0</v>
      </c>
      <c r="AG52" s="24">
        <v>0</v>
      </c>
      <c r="AH52" s="24">
        <v>0</v>
      </c>
      <c r="AI52" s="24">
        <v>0</v>
      </c>
      <c r="AJ52" s="142">
        <v>0</v>
      </c>
      <c r="AK52" s="145">
        <v>0</v>
      </c>
      <c r="AL52" s="2">
        <f t="shared" si="0"/>
        <v>4</v>
      </c>
      <c r="AN52" s="160"/>
      <c r="AO52" s="158">
        <f t="shared" si="3"/>
        <v>0</v>
      </c>
      <c r="AP52" s="160"/>
      <c r="AQ52" s="158">
        <f t="shared" si="4"/>
        <v>0</v>
      </c>
    </row>
    <row r="53" spans="1:43">
      <c r="A53" s="4"/>
      <c r="B53" s="13" t="s">
        <v>68</v>
      </c>
      <c r="C53" s="5" t="s">
        <v>31</v>
      </c>
      <c r="D53" s="20">
        <v>0</v>
      </c>
      <c r="E53" s="20">
        <v>0</v>
      </c>
      <c r="F53" s="16">
        <v>0</v>
      </c>
      <c r="G53" s="38">
        <v>0</v>
      </c>
      <c r="H53" s="43">
        <v>0</v>
      </c>
      <c r="I53" s="48">
        <v>0</v>
      </c>
      <c r="J53" s="53">
        <v>0</v>
      </c>
      <c r="K53" s="58">
        <v>0</v>
      </c>
      <c r="L53" s="63">
        <v>0</v>
      </c>
      <c r="M53" s="68">
        <v>0</v>
      </c>
      <c r="N53" s="29">
        <v>2</v>
      </c>
      <c r="O53" s="28">
        <v>0</v>
      </c>
      <c r="P53" s="32">
        <v>0</v>
      </c>
      <c r="Q53" s="78">
        <v>0</v>
      </c>
      <c r="R53" s="83">
        <v>0</v>
      </c>
      <c r="S53" s="88">
        <v>0</v>
      </c>
      <c r="T53" s="93">
        <v>0</v>
      </c>
      <c r="U53" s="98">
        <v>0</v>
      </c>
      <c r="V53" s="105">
        <v>0</v>
      </c>
      <c r="W53" s="71">
        <v>0</v>
      </c>
      <c r="X53" s="25">
        <v>2</v>
      </c>
      <c r="Y53" s="112">
        <v>0</v>
      </c>
      <c r="Z53" s="118">
        <v>4</v>
      </c>
      <c r="AA53" s="88">
        <v>0</v>
      </c>
      <c r="AB53" s="122">
        <v>0</v>
      </c>
      <c r="AC53" s="127">
        <v>0</v>
      </c>
      <c r="AD53" s="132">
        <v>0</v>
      </c>
      <c r="AE53" s="137">
        <v>0</v>
      </c>
      <c r="AF53" s="24">
        <v>0</v>
      </c>
      <c r="AG53" s="24">
        <v>0</v>
      </c>
      <c r="AH53" s="24">
        <v>0</v>
      </c>
      <c r="AI53" s="24">
        <v>0</v>
      </c>
      <c r="AJ53" s="142">
        <v>0</v>
      </c>
      <c r="AK53" s="145">
        <v>0</v>
      </c>
      <c r="AL53" s="2">
        <f t="shared" si="0"/>
        <v>8</v>
      </c>
      <c r="AN53" s="160"/>
      <c r="AO53" s="158">
        <f t="shared" si="3"/>
        <v>0</v>
      </c>
      <c r="AP53" s="160"/>
      <c r="AQ53" s="158">
        <f t="shared" si="4"/>
        <v>0</v>
      </c>
    </row>
    <row r="54" spans="1:43" ht="25.5">
      <c r="A54" s="4"/>
      <c r="B54" s="107" t="s">
        <v>80</v>
      </c>
      <c r="C54" s="5" t="s">
        <v>31</v>
      </c>
      <c r="D54" s="20">
        <v>0</v>
      </c>
      <c r="E54" s="20">
        <v>0</v>
      </c>
      <c r="F54" s="16">
        <v>0</v>
      </c>
      <c r="G54" s="38">
        <v>0</v>
      </c>
      <c r="H54" s="43">
        <v>0</v>
      </c>
      <c r="I54" s="48">
        <v>0</v>
      </c>
      <c r="J54" s="53">
        <v>0</v>
      </c>
      <c r="K54" s="58">
        <v>0</v>
      </c>
      <c r="L54" s="63">
        <v>0</v>
      </c>
      <c r="M54" s="68">
        <v>0</v>
      </c>
      <c r="N54" s="28">
        <v>0</v>
      </c>
      <c r="O54" s="28">
        <v>0</v>
      </c>
      <c r="P54" s="32">
        <v>0</v>
      </c>
      <c r="Q54" s="78">
        <v>0</v>
      </c>
      <c r="R54" s="83">
        <v>0</v>
      </c>
      <c r="S54" s="88">
        <v>0</v>
      </c>
      <c r="T54" s="93">
        <v>0</v>
      </c>
      <c r="U54" s="98">
        <v>0</v>
      </c>
      <c r="V54" s="105">
        <v>0</v>
      </c>
      <c r="W54" s="101">
        <v>4</v>
      </c>
      <c r="X54" s="24">
        <v>0</v>
      </c>
      <c r="Y54" s="112">
        <v>0</v>
      </c>
      <c r="Z54" s="117">
        <v>0</v>
      </c>
      <c r="AA54" s="88">
        <v>0</v>
      </c>
      <c r="AB54" s="122">
        <v>0</v>
      </c>
      <c r="AC54" s="127">
        <v>0</v>
      </c>
      <c r="AD54" s="132">
        <v>0</v>
      </c>
      <c r="AE54" s="137">
        <v>0</v>
      </c>
      <c r="AF54" s="24">
        <v>0</v>
      </c>
      <c r="AG54" s="24">
        <v>0</v>
      </c>
      <c r="AH54" s="24">
        <v>0</v>
      </c>
      <c r="AI54" s="24">
        <v>0</v>
      </c>
      <c r="AJ54" s="142">
        <v>0</v>
      </c>
      <c r="AK54" s="145">
        <v>0</v>
      </c>
      <c r="AL54" s="2">
        <f t="shared" si="0"/>
        <v>4</v>
      </c>
      <c r="AN54" s="160"/>
      <c r="AO54" s="158">
        <f t="shared" si="3"/>
        <v>0</v>
      </c>
      <c r="AP54" s="160"/>
      <c r="AQ54" s="158">
        <f t="shared" si="4"/>
        <v>0</v>
      </c>
    </row>
    <row r="55" spans="1:43">
      <c r="AN55" s="159"/>
      <c r="AO55" s="159"/>
      <c r="AP55" s="159"/>
      <c r="AQ55" s="159"/>
    </row>
    <row r="56" spans="1:43">
      <c r="AM56" s="1" t="s">
        <v>97</v>
      </c>
      <c r="AN56" s="159"/>
      <c r="AO56" s="159" t="e">
        <f>#REF!+#REF!+#REF!+#REF!+#REF!+#REF!+#REF!+#REF!+#REF!+#REF!+#REF!+#REF!+#REF!+#REF!+#REF!+#REF!+#REF!+#REF!+#REF!+#REF!+AO8+AO9+AO10+AO11+AO12+AO13+AO14+AO15+AO16+AO17+AO18+AO19+AO20+AO21+AO22+AO23+AO24+AO25+AO26+AO27+AO28+AO29+AO30+AO31+AO32+AO33+AO34+AO35+AO36+AO37+AO38+AO39+AO40+AO41+AO42+AO43+AO44+AO45+AO46+AO47+AO48+AO49+AO50+AO51+AO52+AO53+AO54+#REF!+#REF!+#REF!+#REF!+#REF!</f>
        <v>#REF!</v>
      </c>
      <c r="AP56" s="159"/>
      <c r="AQ56" s="159" t="e">
        <f>#REF!+#REF!+#REF!+#REF!+#REF!+#REF!+#REF!+#REF!+#REF!+#REF!+#REF!+#REF!+#REF!+#REF!+#REF!+#REF!+#REF!+#REF!+#REF!+#REF!+AQ9+AQ10+AQ11+AQ12+AQ13+AQ14+AQ15+AQ16+AQ17+AQ18+AQ19+AQ20+AQ21+AQ22+AQ23+AQ24+AQ25+AQ26+AQ27+AQ28+AQ29+AQ30+AQ31+AQ32+AQ33+AQ34+AQ35+AQ36+AQ37+AQ38+AQ39+AQ40+AQ41+AQ42+AQ43+AQ44+AQ45+AQ46+AQ47+AQ48+AQ49+AQ50+AQ51+AQ52+AQ53+AQ54+#REF!+#REF!+#REF!+#REF!+#REF!</f>
        <v>#REF!</v>
      </c>
    </row>
    <row r="106" spans="3:3">
      <c r="C106" s="12"/>
    </row>
  </sheetData>
  <mergeCells count="45">
    <mergeCell ref="B2:B5"/>
    <mergeCell ref="A2:A5"/>
    <mergeCell ref="AP2:AP5"/>
    <mergeCell ref="AQ2:AQ5"/>
    <mergeCell ref="AN2:AN5"/>
    <mergeCell ref="AO2:AO5"/>
    <mergeCell ref="AJ3:AJ4"/>
    <mergeCell ref="AK3:AK4"/>
    <mergeCell ref="AL2:AL5"/>
    <mergeCell ref="AD3:AD4"/>
    <mergeCell ref="AE3:AE4"/>
    <mergeCell ref="AF2:AI2"/>
    <mergeCell ref="AF3:AF4"/>
    <mergeCell ref="AG3:AG4"/>
    <mergeCell ref="AH3:AH4"/>
    <mergeCell ref="AI3:AI4"/>
    <mergeCell ref="Y3:Y4"/>
    <mergeCell ref="Z3:Z4"/>
    <mergeCell ref="AA3:AA4"/>
    <mergeCell ref="AB3:AB4"/>
    <mergeCell ref="AC3:AC4"/>
    <mergeCell ref="M3:M4"/>
    <mergeCell ref="U3:U4"/>
    <mergeCell ref="V3:V4"/>
    <mergeCell ref="W3:W4"/>
    <mergeCell ref="X3:X4"/>
    <mergeCell ref="P3:P4"/>
    <mergeCell ref="Q3:Q4"/>
    <mergeCell ref="R3:R4"/>
    <mergeCell ref="S3:S4"/>
    <mergeCell ref="T3:T4"/>
    <mergeCell ref="N2:O2"/>
    <mergeCell ref="O3:O4"/>
    <mergeCell ref="F3:F4"/>
    <mergeCell ref="D2:E2"/>
    <mergeCell ref="C3:C5"/>
    <mergeCell ref="D3:D4"/>
    <mergeCell ref="E3:E4"/>
    <mergeCell ref="G3:G4"/>
    <mergeCell ref="H3:H4"/>
    <mergeCell ref="I3:I4"/>
    <mergeCell ref="N3:N4"/>
    <mergeCell ref="J3:J4"/>
    <mergeCell ref="K3:K4"/>
    <mergeCell ref="L3:L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КАБ+МУФ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cp:lastModifiedBy>Пользователь Windows</cp:lastModifiedBy>
  <cp:lastPrinted>2021-03-26T12:52:49Z</cp:lastPrinted>
  <dcterms:modified xsi:type="dcterms:W3CDTF">2021-03-29T10:53:55Z</dcterms:modified>
</cp:coreProperties>
</file>