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/>
  </bookViews>
  <sheets>
    <sheet name="Электрика" sheetId="3" r:id="rId1"/>
    <sheet name="Лист1" sheetId="4" r:id="rId2"/>
  </sheets>
  <calcPr calcId="125725" refMode="R1C1"/>
</workbook>
</file>

<file path=xl/calcChain.xml><?xml version="1.0" encoding="utf-8"?>
<calcChain xmlns="http://schemas.openxmlformats.org/spreadsheetml/2006/main">
  <c r="H22" i="3"/>
  <c r="B141" l="1"/>
  <c r="B142" s="1"/>
  <c r="B145"/>
  <c r="B147"/>
  <c r="B149"/>
  <c r="B143" l="1"/>
  <c r="B139" s="1"/>
  <c r="B151" s="1"/>
  <c r="B152" l="1"/>
  <c r="B153" s="1"/>
</calcChain>
</file>

<file path=xl/sharedStrings.xml><?xml version="1.0" encoding="utf-8"?>
<sst xmlns="http://schemas.openxmlformats.org/spreadsheetml/2006/main" count="44" uniqueCount="27">
  <si>
    <t>№ п/п</t>
  </si>
  <si>
    <t>ГИД</t>
  </si>
  <si>
    <t>Наименование в справочнике ЕОС НСИ</t>
  </si>
  <si>
    <t>ЕИ</t>
  </si>
  <si>
    <t>Кол-во</t>
  </si>
  <si>
    <t>Кабель ВВГнг-LS 5х25 1кВ ТУ 16.К71-310</t>
  </si>
  <si>
    <t>м</t>
  </si>
  <si>
    <t>Кабель ВВГнг-LS 4х10 1кВ ТУ 16.К71-310</t>
  </si>
  <si>
    <t>Кабель ВВГнг-LS 3х4 1кВ ТУ 16.К71-322-2002</t>
  </si>
  <si>
    <t>Кабель ВВГнг-LS 3х2.5 1кВ ТУ 16-705.426</t>
  </si>
  <si>
    <t>Кабель ВВГнг-LS 3х70 1кВ ТУ 16.К71-310</t>
  </si>
  <si>
    <t>Кабель КВВГнг-LS 4х1.5 ТУ 16.К71-310-2001</t>
  </si>
  <si>
    <t>Кабель ВВГнг-LS 4х95 1кВ ТУ 16.К71-310</t>
  </si>
  <si>
    <t>Кабель ВВГнг-LS 5х16 1кВ ТУ 16.К71-322</t>
  </si>
  <si>
    <t>Кабель АВВГнг-LS 5х70 1кВ ТУ 16.К71-310-2001</t>
  </si>
  <si>
    <t>Кабель КВВГнг(А)-LS 7х1.5 0.66кВ ТУ 16.К71-310-2001 3 Н I</t>
  </si>
  <si>
    <t>Кабель КВВГнг(А)-LS 10х1-0.66 ТУ 16.К71-310-2001 4Н I</t>
  </si>
  <si>
    <t>Кабель 3105A Belden</t>
  </si>
  <si>
    <t>Кабель КВВГнг(А)-LS 19х1.5 ТУ 16.К71-310 4Н II</t>
  </si>
  <si>
    <t>Кабель КВВГнг(А)-LS 37х1.5 ТУ 16.К71-310 3Н II</t>
  </si>
  <si>
    <t>Кабель КВВГнг(А)-LS 27х1.5 ТУ 3563-018-59680332-2011 3H II</t>
  </si>
  <si>
    <t>Провод ПРКС ЧислЖил=3 НомСечЖил=2.5мм^2 UномПеремТок=380В ТУ 16.К71-379-2007 Жил=многопроволочная круглая МатЖил=медь</t>
  </si>
  <si>
    <t>Кабель ВВГнг(A)-FRLS 3х6ок ЧислЖил=3 НомСечФазнЖил=6мм^2 Ток=постоянный/переменный UномПеремТок=1кВ ТУ 16.К71-337-2004 2 Н I Жил=однопроволочная круглая МатЖил=медь</t>
  </si>
  <si>
    <t>Кабель ВВГнг(A)-FRLS 3х2.5ок ЧислЖил=3 НомСечФазнЖил=2.5мм^2 Ток=постоянный/переменный UномПеремТок=1кВ ТУ 16.К71-337-2004 2 Н I Жил=однопроволочная круглая МатЖил=медь</t>
  </si>
  <si>
    <t>Общая стоимость, руб. без НДС</t>
  </si>
  <si>
    <t>Стоимость без НДС</t>
  </si>
  <si>
    <t xml:space="preserve">Стоимость за единицу, руб. без НДС  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</si>
</sst>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#,##0.00\ [$RUR]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/>
  </cellStyleXfs>
  <cellXfs count="11">
    <xf numFmtId="0" fontId="0" fillId="0" borderId="0" xfId="0"/>
    <xf numFmtId="165" fontId="0" fillId="0" borderId="0" xfId="0" applyNumberFormat="1"/>
    <xf numFmtId="164" fontId="0" fillId="0" borderId="0" xfId="1" applyFont="1"/>
    <xf numFmtId="4" fontId="0" fillId="0" borderId="0" xfId="0" applyNumberFormat="1"/>
    <xf numFmtId="0" fontId="3" fillId="0" borderId="0" xfId="0" applyFont="1"/>
    <xf numFmtId="0" fontId="4" fillId="0" borderId="1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164" fontId="1" fillId="0" borderId="0" xfId="1" applyFont="1"/>
    <xf numFmtId="164" fontId="4" fillId="0" borderId="1" xfId="1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2" fillId="0" borderId="1" xfId="1" applyFont="1" applyBorder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4"/>
  <sheetViews>
    <sheetView tabSelected="1" topLeftCell="A16" zoomScaleNormal="100" workbookViewId="0">
      <selection activeCell="D1" sqref="D1"/>
    </sheetView>
  </sheetViews>
  <sheetFormatPr defaultColWidth="8.85546875" defaultRowHeight="15"/>
  <cols>
    <col min="2" max="2" width="6.42578125" customWidth="1"/>
    <col min="3" max="3" width="13.5703125" customWidth="1"/>
    <col min="4" max="4" width="48.5703125" customWidth="1"/>
    <col min="5" max="5" width="13" customWidth="1"/>
    <col min="6" max="6" width="11.140625" style="2" customWidth="1"/>
    <col min="7" max="7" width="22.42578125" style="2" customWidth="1"/>
    <col min="8" max="8" width="17.5703125" style="2" customWidth="1"/>
  </cols>
  <sheetData>
    <row r="1" spans="2:8" ht="51.75" customHeight="1">
      <c r="B1" s="5" t="s">
        <v>0</v>
      </c>
      <c r="C1" s="5" t="s">
        <v>1</v>
      </c>
      <c r="D1" s="5" t="s">
        <v>2</v>
      </c>
      <c r="E1" s="5" t="s">
        <v>3</v>
      </c>
      <c r="F1" s="8" t="s">
        <v>4</v>
      </c>
      <c r="G1" s="9" t="s">
        <v>26</v>
      </c>
      <c r="H1" s="9" t="s">
        <v>24</v>
      </c>
    </row>
    <row r="2" spans="2:8" ht="46.5" customHeight="1">
      <c r="B2" s="5">
        <v>1</v>
      </c>
      <c r="C2" s="5"/>
      <c r="D2" s="5" t="s">
        <v>5</v>
      </c>
      <c r="E2" s="5" t="s">
        <v>6</v>
      </c>
      <c r="F2" s="8">
        <v>1000</v>
      </c>
      <c r="G2" s="10"/>
      <c r="H2" s="10"/>
    </row>
    <row r="3" spans="2:8" ht="48" customHeight="1">
      <c r="B3" s="5">
        <v>2</v>
      </c>
      <c r="C3" s="5"/>
      <c r="D3" s="5" t="s">
        <v>7</v>
      </c>
      <c r="E3" s="5" t="s">
        <v>6</v>
      </c>
      <c r="F3" s="8">
        <v>1000</v>
      </c>
      <c r="G3" s="10"/>
      <c r="H3" s="10"/>
    </row>
    <row r="4" spans="2:8" ht="45" customHeight="1">
      <c r="B4" s="5">
        <v>3</v>
      </c>
      <c r="C4" s="5"/>
      <c r="D4" s="5" t="s">
        <v>8</v>
      </c>
      <c r="E4" s="5" t="s">
        <v>6</v>
      </c>
      <c r="F4" s="8">
        <v>1000</v>
      </c>
      <c r="G4" s="10"/>
      <c r="H4" s="10"/>
    </row>
    <row r="5" spans="2:8" ht="49.5" customHeight="1">
      <c r="B5" s="5">
        <v>4</v>
      </c>
      <c r="C5" s="5"/>
      <c r="D5" s="5" t="s">
        <v>9</v>
      </c>
      <c r="E5" s="5" t="s">
        <v>6</v>
      </c>
      <c r="F5" s="8">
        <v>1000</v>
      </c>
      <c r="G5" s="10"/>
      <c r="H5" s="10"/>
    </row>
    <row r="6" spans="2:8" ht="42" customHeight="1">
      <c r="B6" s="5">
        <v>5</v>
      </c>
      <c r="C6" s="5"/>
      <c r="D6" s="5" t="s">
        <v>10</v>
      </c>
      <c r="E6" s="5" t="s">
        <v>6</v>
      </c>
      <c r="F6" s="8">
        <v>1000</v>
      </c>
      <c r="G6" s="10"/>
      <c r="H6" s="10"/>
    </row>
    <row r="7" spans="2:8" ht="46.5" customHeight="1">
      <c r="B7" s="5">
        <v>6</v>
      </c>
      <c r="C7" s="5"/>
      <c r="D7" s="5" t="s">
        <v>11</v>
      </c>
      <c r="E7" s="5" t="s">
        <v>6</v>
      </c>
      <c r="F7" s="8">
        <v>1000</v>
      </c>
      <c r="G7" s="10"/>
      <c r="H7" s="10"/>
    </row>
    <row r="8" spans="2:8" ht="41.25" customHeight="1">
      <c r="B8" s="5">
        <v>7</v>
      </c>
      <c r="C8" s="5"/>
      <c r="D8" s="5" t="s">
        <v>12</v>
      </c>
      <c r="E8" s="5" t="s">
        <v>6</v>
      </c>
      <c r="F8" s="8">
        <v>1000</v>
      </c>
      <c r="G8" s="10"/>
      <c r="H8" s="10"/>
    </row>
    <row r="9" spans="2:8" ht="41.25" customHeight="1">
      <c r="B9" s="5">
        <v>8</v>
      </c>
      <c r="C9" s="5"/>
      <c r="D9" s="5" t="s">
        <v>13</v>
      </c>
      <c r="E9" s="5" t="s">
        <v>6</v>
      </c>
      <c r="F9" s="8">
        <v>1000</v>
      </c>
      <c r="G9" s="10"/>
      <c r="H9" s="10"/>
    </row>
    <row r="10" spans="2:8" ht="42" customHeight="1">
      <c r="B10" s="5">
        <v>9</v>
      </c>
      <c r="C10" s="5"/>
      <c r="D10" s="5" t="s">
        <v>14</v>
      </c>
      <c r="E10" s="5" t="s">
        <v>6</v>
      </c>
      <c r="F10" s="8">
        <v>1000</v>
      </c>
      <c r="G10" s="10"/>
      <c r="H10" s="10"/>
    </row>
    <row r="11" spans="2:8" ht="39.75" customHeight="1">
      <c r="B11" s="5">
        <v>10</v>
      </c>
      <c r="C11" s="5"/>
      <c r="D11" s="5" t="s">
        <v>15</v>
      </c>
      <c r="E11" s="5" t="s">
        <v>6</v>
      </c>
      <c r="F11" s="8">
        <v>720.12</v>
      </c>
      <c r="G11" s="10"/>
      <c r="H11" s="10"/>
    </row>
    <row r="12" spans="2:8" ht="48" customHeight="1">
      <c r="B12" s="5">
        <v>11</v>
      </c>
      <c r="C12" s="5"/>
      <c r="D12" s="5" t="s">
        <v>16</v>
      </c>
      <c r="E12" s="5" t="s">
        <v>6</v>
      </c>
      <c r="F12" s="8">
        <v>336.6</v>
      </c>
      <c r="G12" s="10"/>
      <c r="H12" s="10"/>
    </row>
    <row r="13" spans="2:8" ht="29.25" customHeight="1">
      <c r="B13" s="5">
        <v>12</v>
      </c>
      <c r="C13" s="5"/>
      <c r="D13" s="5" t="s">
        <v>17</v>
      </c>
      <c r="E13" s="5" t="s">
        <v>6</v>
      </c>
      <c r="F13" s="8">
        <v>673.2</v>
      </c>
      <c r="G13" s="10"/>
      <c r="H13" s="10"/>
    </row>
    <row r="14" spans="2:8" ht="36" customHeight="1">
      <c r="B14" s="5">
        <v>13</v>
      </c>
      <c r="C14" s="5"/>
      <c r="D14" s="5" t="s">
        <v>18</v>
      </c>
      <c r="E14" s="5" t="s">
        <v>6</v>
      </c>
      <c r="F14" s="8">
        <v>88.74</v>
      </c>
      <c r="G14" s="10"/>
      <c r="H14" s="10"/>
    </row>
    <row r="15" spans="2:8" ht="30.75" customHeight="1">
      <c r="B15" s="5">
        <v>14</v>
      </c>
      <c r="C15" s="5"/>
      <c r="D15" s="5" t="s">
        <v>19</v>
      </c>
      <c r="E15" s="5" t="s">
        <v>6</v>
      </c>
      <c r="F15" s="8">
        <v>88.74</v>
      </c>
      <c r="G15" s="10"/>
      <c r="H15" s="10"/>
    </row>
    <row r="16" spans="2:8" ht="44.25" customHeight="1">
      <c r="B16" s="5">
        <v>15</v>
      </c>
      <c r="C16" s="5"/>
      <c r="D16" s="5" t="s">
        <v>20</v>
      </c>
      <c r="E16" s="5" t="s">
        <v>6</v>
      </c>
      <c r="F16" s="8">
        <v>58.14</v>
      </c>
      <c r="G16" s="10"/>
      <c r="H16" s="10"/>
    </row>
    <row r="17" spans="2:8" ht="84" customHeight="1">
      <c r="B17" s="5">
        <v>16</v>
      </c>
      <c r="C17" s="5"/>
      <c r="D17" s="5" t="s">
        <v>21</v>
      </c>
      <c r="E17" s="5" t="s">
        <v>6</v>
      </c>
      <c r="F17" s="8">
        <v>1754.4</v>
      </c>
      <c r="G17" s="10"/>
      <c r="H17" s="10"/>
    </row>
    <row r="18" spans="2:8" ht="94.5" customHeight="1">
      <c r="B18" s="5">
        <v>17</v>
      </c>
      <c r="C18" s="5"/>
      <c r="D18" s="5" t="s">
        <v>22</v>
      </c>
      <c r="E18" s="5" t="s">
        <v>6</v>
      </c>
      <c r="F18" s="8">
        <v>204</v>
      </c>
      <c r="G18" s="10"/>
      <c r="H18" s="10"/>
    </row>
    <row r="19" spans="2:8" ht="94.5" customHeight="1">
      <c r="B19" s="5">
        <v>18</v>
      </c>
      <c r="C19" s="5"/>
      <c r="D19" s="5" t="s">
        <v>23</v>
      </c>
      <c r="E19" s="5" t="s">
        <v>6</v>
      </c>
      <c r="F19" s="8">
        <v>15.3</v>
      </c>
      <c r="G19" s="10"/>
      <c r="H19" s="10"/>
    </row>
    <row r="22" spans="2:8">
      <c r="D22" s="6" t="s">
        <v>25</v>
      </c>
      <c r="H22" s="7">
        <f>SUM(H2:H19)</f>
        <v>0</v>
      </c>
    </row>
    <row r="94" spans="1:1">
      <c r="A94" s="4"/>
    </row>
    <row r="95" spans="1:1">
      <c r="A95" s="4"/>
    </row>
    <row r="100" spans="1:1">
      <c r="A100" s="4"/>
    </row>
    <row r="104" spans="1:1">
      <c r="A104" s="4"/>
    </row>
    <row r="105" spans="1:1">
      <c r="A105" s="4"/>
    </row>
    <row r="108" spans="1:1">
      <c r="A108" s="4"/>
    </row>
    <row r="109" spans="1:1" ht="29.25" customHeight="1"/>
    <row r="110" spans="1:1" ht="24.75" customHeight="1"/>
    <row r="111" spans="1:1" ht="24.75" customHeight="1"/>
    <row r="112" spans="1:1" ht="259.5" customHeight="1"/>
    <row r="113" ht="30.75" customHeight="1"/>
    <row r="114" ht="24.75" customHeight="1"/>
    <row r="115" ht="24.75" customHeight="1"/>
    <row r="116" ht="32.25" customHeight="1"/>
    <row r="117" ht="32.25" customHeight="1"/>
    <row r="118" ht="32.25" customHeight="1"/>
    <row r="119" ht="32.25" customHeight="1"/>
    <row r="120" ht="32.25" customHeight="1"/>
    <row r="133" spans="1:2">
      <c r="A133" s="4"/>
    </row>
    <row r="139" spans="1:2">
      <c r="B139" s="3" t="e">
        <f>B141+B142+B143</f>
        <v>#REF!</v>
      </c>
    </row>
    <row r="141" spans="1:2">
      <c r="B141" s="3" t="e">
        <f>SUM(#REF!)+#REF!+SUM(#REF!)+#REF!+SUM(#REF!)+SUM(#REF!)+SUM(#REF!)+#REF!+SUM(#REF!)</f>
        <v>#REF!</v>
      </c>
    </row>
    <row r="142" spans="1:2">
      <c r="B142" s="3" t="e">
        <f>B141*0.1</f>
        <v>#REF!</v>
      </c>
    </row>
    <row r="143" spans="1:2">
      <c r="B143" s="3" t="e">
        <f>B141+B142</f>
        <v>#REF!</v>
      </c>
    </row>
    <row r="145" spans="2:2">
      <c r="B145" s="1" t="e">
        <f>#REF!</f>
        <v>#REF!</v>
      </c>
    </row>
    <row r="147" spans="2:2">
      <c r="B147" s="1" t="e">
        <f>#REF!+#REF!+#REF!+#REF!+#REF!+SUM(#REF!)+SUM(#REF!)+SUM(#REF!)+SUM(#REF!)</f>
        <v>#REF!</v>
      </c>
    </row>
    <row r="149" spans="2:2">
      <c r="B149" s="3">
        <f>1773800+1175400+850000</f>
        <v>3799200</v>
      </c>
    </row>
    <row r="151" spans="2:2">
      <c r="B151" s="1" t="e">
        <f>B139+B145+B147+B149</f>
        <v>#REF!</v>
      </c>
    </row>
    <row r="152" spans="2:2">
      <c r="B152" s="1" t="e">
        <f>B151*0.18</f>
        <v>#REF!</v>
      </c>
    </row>
    <row r="153" spans="2:2">
      <c r="B153" s="1" t="e">
        <f>B151+B152</f>
        <v>#REF!</v>
      </c>
    </row>
    <row r="164" ht="30.7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Электрика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2021-03-02T03:07:04Z</dcterms:modified>
</cp:coreProperties>
</file>